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Andy Lewen\Desktop\"/>
    </mc:Choice>
  </mc:AlternateContent>
  <xr:revisionPtr revIDLastSave="0" documentId="8_{1FDEB533-CBEB-43BF-A1E9-3318193C88D3}" xr6:coauthVersionLast="47" xr6:coauthVersionMax="47" xr10:uidLastSave="{00000000-0000-0000-0000-000000000000}"/>
  <bookViews>
    <workbookView xWindow="-28920" yWindow="3990" windowWidth="29040" windowHeight="15360" firstSheet="1" activeTab="1" xr2:uid="{00000000-000D-0000-FFFF-FFFF00000000}"/>
  </bookViews>
  <sheets>
    <sheet name="MASTER LIST" sheetId="20" state="hidden" r:id="rId1"/>
    <sheet name="New Master List" sheetId="26" r:id="rId2"/>
    <sheet name="Sheet2" sheetId="24" state="hidden" r:id="rId3"/>
    <sheet name="Order Tracking" sheetId="22" state="hidden" r:id="rId4"/>
    <sheet name="Sheet1" sheetId="21" state="hidden" r:id="rId5"/>
    <sheet name="REGION V" sheetId="15" state="hidden" r:id="rId6"/>
    <sheet name="REGION IV" sheetId="13" state="hidden" r:id="rId7"/>
    <sheet name="ALL REGIONS" sheetId="16" state="hidden" r:id="rId8"/>
    <sheet name="Training Requests" sheetId="19" state="hidden" r:id="rId9"/>
    <sheet name="REGIONAL BUDGETS (2)" sheetId="23" state="hidden" r:id="rId10"/>
    <sheet name="LISTS TO DO EDIT" sheetId="17" state="hidden" r:id="rId11"/>
    <sheet name="Sheet3" sheetId="25" state="hidden" r:id="rId12"/>
    <sheet name="REGIONAL BUDGETS" sheetId="18" state="hidden" r:id="rId13"/>
  </sheets>
  <definedNames>
    <definedName name="_xlnm._FilterDatabase" localSheetId="12" hidden="1">'REGIONAL BUDGETS'!$A$32:$C$35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26" l="1"/>
  <c r="E22" i="26"/>
  <c r="E21" i="26"/>
  <c r="E20" i="26"/>
  <c r="E19" i="26"/>
  <c r="E18" i="26"/>
  <c r="E17" i="26"/>
  <c r="E16" i="26"/>
  <c r="E15" i="26"/>
  <c r="E14" i="26"/>
  <c r="E13" i="26"/>
  <c r="E12" i="26"/>
  <c r="E11" i="26"/>
  <c r="E10" i="26"/>
  <c r="E9" i="26"/>
  <c r="E4" i="26"/>
  <c r="E8" i="26"/>
  <c r="E7" i="26"/>
  <c r="E6" i="26"/>
  <c r="E5" i="26"/>
  <c r="J6" i="20"/>
  <c r="J11" i="20"/>
  <c r="J10" i="20"/>
  <c r="J13" i="20"/>
  <c r="J14" i="20"/>
  <c r="J15" i="20"/>
  <c r="J16" i="20"/>
  <c r="J12" i="20"/>
  <c r="J19" i="20"/>
  <c r="J18" i="20"/>
  <c r="J20" i="20"/>
  <c r="J21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1" i="20"/>
  <c r="J42" i="20"/>
  <c r="J43" i="20"/>
  <c r="J44" i="20"/>
  <c r="J45" i="20"/>
  <c r="J46" i="20"/>
  <c r="J47" i="20"/>
  <c r="J48" i="20"/>
  <c r="J49" i="20"/>
  <c r="J75" i="20"/>
  <c r="E6" i="23"/>
  <c r="J85" i="13"/>
  <c r="J79" i="13"/>
  <c r="J80" i="13"/>
  <c r="J81" i="13"/>
  <c r="J82" i="13"/>
  <c r="J83" i="13"/>
  <c r="J84" i="13"/>
  <c r="J78" i="13"/>
  <c r="Q90" i="16"/>
  <c r="Q39" i="16"/>
  <c r="Q21" i="16"/>
  <c r="Q9" i="16"/>
  <c r="Q113" i="16"/>
  <c r="Q115" i="16"/>
  <c r="E25" i="26" l="1"/>
  <c r="E7" i="23"/>
</calcChain>
</file>

<file path=xl/sharedStrings.xml><?xml version="1.0" encoding="utf-8"?>
<sst xmlns="http://schemas.openxmlformats.org/spreadsheetml/2006/main" count="1818" uniqueCount="521">
  <si>
    <t>Medline</t>
  </si>
  <si>
    <t>MHA PPE Quotes</t>
  </si>
  <si>
    <t>ASSIGNED TO</t>
  </si>
  <si>
    <t>ORDER STATUS</t>
  </si>
  <si>
    <t>ITEM TYPE</t>
  </si>
  <si>
    <t>REGION</t>
  </si>
  <si>
    <t>REQUESTOR</t>
  </si>
  <si>
    <t>DESCRIPTION</t>
  </si>
  <si>
    <t>KEY FACTORS</t>
  </si>
  <si>
    <t>JUSTIFICATION</t>
  </si>
  <si>
    <t>VENDORS SEARCHED</t>
  </si>
  <si>
    <t>VENDOR REQUESTED</t>
  </si>
  <si>
    <t>SAMPLE</t>
  </si>
  <si>
    <t>MANUFACTURER (IF AVAILABLE)</t>
  </si>
  <si>
    <t>ITEM #</t>
  </si>
  <si>
    <t>REQUESTED QUANTITY</t>
  </si>
  <si>
    <t>PRICE/UNIT</t>
  </si>
  <si>
    <t>TOTAL PRICE</t>
  </si>
  <si>
    <t>ITEM BREAKDOWN</t>
  </si>
  <si>
    <t>NOTES</t>
  </si>
  <si>
    <t>UM</t>
  </si>
  <si>
    <t xml:space="preserve">cs / ea </t>
  </si>
  <si>
    <t>QTY/UM</t>
  </si>
  <si>
    <t>PRICE/UM</t>
  </si>
  <si>
    <t>Megan Galvin</t>
  </si>
  <si>
    <t>NOT APPLICABLE</t>
  </si>
  <si>
    <t>EQUIPMENT</t>
  </si>
  <si>
    <t>I/II</t>
  </si>
  <si>
    <t>700/800 MHz Radio Repeater</t>
  </si>
  <si>
    <t>COST</t>
  </si>
  <si>
    <t>COMPLETE</t>
  </si>
  <si>
    <t>McKesson</t>
  </si>
  <si>
    <t>N/A</t>
  </si>
  <si>
    <t>STATUS?</t>
  </si>
  <si>
    <t xml:space="preserve">AVAILABILITY </t>
  </si>
  <si>
    <t>PREVIOUS WORK</t>
  </si>
  <si>
    <t>SUPPLIES</t>
  </si>
  <si>
    <t>Mobile Ambulance Bus (MAB) Maintenance Supply and Re-Stock</t>
  </si>
  <si>
    <t>Warehouse Supplies</t>
  </si>
  <si>
    <t>STATUS? SUPPLIES NEEDED?</t>
  </si>
  <si>
    <t>QUOTED</t>
  </si>
  <si>
    <t>PPE</t>
  </si>
  <si>
    <t>Isolation Gowns - Disposable</t>
  </si>
  <si>
    <t>INCOMPLETE</t>
  </si>
  <si>
    <t>Tyvek Suits - Splash Resistant Protective Suits</t>
  </si>
  <si>
    <t>TYPE</t>
  </si>
  <si>
    <t>Quoted</t>
  </si>
  <si>
    <t>NOT STARTED</t>
  </si>
  <si>
    <t>YES</t>
  </si>
  <si>
    <t>Available</t>
  </si>
  <si>
    <t>NO</t>
  </si>
  <si>
    <t>READY TO ORDER</t>
  </si>
  <si>
    <t>ORDERED</t>
  </si>
  <si>
    <t>OTHER</t>
  </si>
  <si>
    <t>MASTER BP3 Procurement Tracker</t>
  </si>
  <si>
    <t>Complete</t>
  </si>
  <si>
    <t>ORDER PENDING</t>
  </si>
  <si>
    <t>Holding</t>
  </si>
  <si>
    <t>STATUS</t>
  </si>
  <si>
    <t>BUDGET LINE</t>
  </si>
  <si>
    <t>Order #</t>
  </si>
  <si>
    <t>ITEM</t>
  </si>
  <si>
    <t>MODEL</t>
  </si>
  <si>
    <t>QUANTITY</t>
  </si>
  <si>
    <t>UNIT PRICE ($)</t>
  </si>
  <si>
    <t>TOTAL PRICE  (S)</t>
  </si>
  <si>
    <t>REGION2</t>
  </si>
  <si>
    <t>REQUESTOR(S)</t>
  </si>
  <si>
    <t>PROCUREMENT TYPE</t>
  </si>
  <si>
    <t>VENDOR-QUOTE 1</t>
  </si>
  <si>
    <t>PRICE-QUOTE 1</t>
  </si>
  <si>
    <t>QUOTE NUMBER-QUOTE 1</t>
  </si>
  <si>
    <t>VENDOR-QUOTE 2</t>
  </si>
  <si>
    <t>PRICE-QUOTE 22</t>
  </si>
  <si>
    <t>QUOTE NUMBER-QUOTE 2</t>
  </si>
  <si>
    <t>NOTE</t>
  </si>
  <si>
    <t>NEED MHA QUOTE</t>
  </si>
  <si>
    <t>III</t>
  </si>
  <si>
    <t>CBRNE Equipment/Supply</t>
  </si>
  <si>
    <t>3M Breathe Easy PAPR Kit w/ Lithium Battery</t>
  </si>
  <si>
    <t>PAPR</t>
  </si>
  <si>
    <t>RBE-L10
Grainger: 1UKG9</t>
  </si>
  <si>
    <t>JHH - Mary Brown</t>
  </si>
  <si>
    <t>Simplified Acquision</t>
  </si>
  <si>
    <t>Grainger </t>
  </si>
  <si>
    <t>1,648.09 EA 49,442.70 TL</t>
  </si>
  <si>
    <t>FlexAir Chemical PAPR Kit (White)</t>
  </si>
  <si>
    <t>N-60207-WHT</t>
  </si>
  <si>
    <t>Medstar Harbor - Brian Gray</t>
  </si>
  <si>
    <t>Micro-Purchase</t>
  </si>
  <si>
    <t>Airboss -NEED MHA QUOTE</t>
  </si>
  <si>
    <t>$969.27/ EA $19,385.40 TL</t>
  </si>
  <si>
    <t>OPP-0077811704096</t>
  </si>
  <si>
    <t xml:space="preserve">Loose-fitting Hood w/ Cape - Tychem SL </t>
  </si>
  <si>
    <t>S-40085-001</t>
  </si>
  <si>
    <t xml:space="preserve">$120.88/ EA TL $12,088.00 </t>
  </si>
  <si>
    <t>ABD Carrying Bag</t>
  </si>
  <si>
    <t>S-45126-001</t>
  </si>
  <si>
    <t>$43.45/ EA TL $869.00</t>
  </si>
  <si>
    <t>NOT ORDERED</t>
  </si>
  <si>
    <t>Premium Visor,Polycarbonate,Clear,PK5</t>
  </si>
  <si>
    <t>Grainger: 11W059</t>
  </si>
  <si>
    <t>UMH - Eddie Johnson</t>
  </si>
  <si>
    <t> 172.60 EA  3,452.00 TL</t>
  </si>
  <si>
    <t>INVOICE REQUESTED</t>
  </si>
  <si>
    <t>Reusable hood for Versaflo PAPR</t>
  </si>
  <si>
    <t>3M M-206 Grainger: 48TK35</t>
  </si>
  <si>
    <t xml:space="preserve"> 245.25 EA  24,525.00 TL </t>
  </si>
  <si>
    <t>Replaceable visors for Reusable papr hood (box of 5)</t>
  </si>
  <si>
    <t>3M M-927 Grainger: 11W059</t>
  </si>
  <si>
    <t>GSM - Eddie Johnson</t>
  </si>
  <si>
    <t xml:space="preserve"> 172.60 EA 3,452.00 TL </t>
  </si>
  <si>
    <t>INVOICE SUBMITTED</t>
  </si>
  <si>
    <t>Battery for Versaflo</t>
  </si>
  <si>
    <t>Grainger 11W040</t>
  </si>
  <si>
    <t> 166.53 EA 333.06 TL</t>
  </si>
  <si>
    <t>Versaflo PAPR</t>
  </si>
  <si>
    <t>Grainger: 475M33</t>
  </si>
  <si>
    <t> 775.00 EA 46,500.00 TL</t>
  </si>
  <si>
    <t>3M Website/GT Midwest</t>
  </si>
  <si>
    <t>$790.80 EA $47,508.00 TL</t>
  </si>
  <si>
    <t>Reusable hood for Versaflo PAPR (3M M-206)</t>
  </si>
  <si>
    <t xml:space="preserve"> 245.25 EA  24,525.00 TL 24,525.00 </t>
  </si>
  <si>
    <t xml:space="preserve"> 775.00 EA 46,500.00 TL </t>
  </si>
  <si>
    <t>Battery charger for Versaflo batteries</t>
  </si>
  <si>
    <t>Grainger:  11W0242</t>
  </si>
  <si>
    <t>Face seal for reusable hood (box of 5)</t>
  </si>
  <si>
    <t>3M M-936 Grainger: 11W021</t>
  </si>
  <si>
    <t>120 EA $4838 TL</t>
  </si>
  <si>
    <t>Grainger: 11W040</t>
  </si>
  <si>
    <t xml:space="preserve"> 293.27 EA  29,327.00 TL  </t>
  </si>
  <si>
    <t>Versaflo PAPR - TR600</t>
  </si>
  <si>
    <t>Grainger #</t>
  </si>
  <si>
    <t xml:space="preserve">FSMC </t>
  </si>
  <si>
    <t xml:space="preserve"> $1060 EA 10,600 TL </t>
  </si>
  <si>
    <t xml:space="preserve">3M Battery Charger Kit </t>
  </si>
  <si>
    <t>3M TR-341NGrainger: 11W042</t>
  </si>
  <si>
    <t>Operational Equipment/Supply</t>
  </si>
  <si>
    <t>Storage Rack</t>
  </si>
  <si>
    <t>Equipment</t>
  </si>
  <si>
    <t>35UU02</t>
  </si>
  <si>
    <t xml:space="preserve"> 196.19 EA 980.95 TL </t>
  </si>
  <si>
    <t>Dupont Tychem Coverall, bx of 12, medium</t>
  </si>
  <si>
    <t>CBRNE</t>
  </si>
  <si>
    <t xml:space="preserve"> QC120BYL</t>
  </si>
  <si>
    <t>Dupont Tychem Coverall, bx of 12, large</t>
  </si>
  <si>
    <t xml:space="preserve"> 166.53 EA 333.06 TL </t>
  </si>
  <si>
    <t>Dupont Tychem Coverall, bx of 12, XL</t>
  </si>
  <si>
    <t>Cooling Vests</t>
  </si>
  <si>
    <t xml:space="preserve">45A289 </t>
  </si>
  <si>
    <t xml:space="preserve"> 206.88 EA 2068 TL </t>
  </si>
  <si>
    <t>dunlap overboot, size 9</t>
  </si>
  <si>
    <t>8ACU8</t>
  </si>
  <si>
    <t xml:space="preserve"> 78.00 EA 468.00 TL </t>
  </si>
  <si>
    <t>dunlap overboot, size 10</t>
  </si>
  <si>
    <t xml:space="preserve">8ACU6 </t>
  </si>
  <si>
    <t> 81.88 EA 409.40TL</t>
  </si>
  <si>
    <t>dunlap overboot, size 11</t>
  </si>
  <si>
    <t xml:space="preserve">9KZX6 </t>
  </si>
  <si>
    <t> 81.87 EA 491.22 TL</t>
  </si>
  <si>
    <t>dunlap overboot, size 12</t>
  </si>
  <si>
    <t xml:space="preserve">9GEN1 </t>
  </si>
  <si>
    <t xml:space="preserve"> 81.86 EA 491.16 TL </t>
  </si>
  <si>
    <t>dunlap overboot, size 13</t>
  </si>
  <si>
    <t xml:space="preserve"> 9W231 </t>
  </si>
  <si>
    <t> 81.78 EA 327.12 TL</t>
  </si>
  <si>
    <t>dunlap overboot, size 14</t>
  </si>
  <si>
    <t xml:space="preserve">8ACU7 </t>
  </si>
  <si>
    <t> 81.74 EA 245.22</t>
  </si>
  <si>
    <t>Tyvec Suits 6000 hooded chemical resistant suits Small (pack of 6)</t>
  </si>
  <si>
    <t xml:space="preserve">29EX17 </t>
  </si>
  <si>
    <t>Bayview - Todd Dousa</t>
  </si>
  <si>
    <t xml:space="preserve">428.35 EA 1,713.40 TL  </t>
  </si>
  <si>
    <t>Tyvec Suits 6000 hooded chemical resistant suits Medium  (pack of 6)</t>
  </si>
  <si>
    <t xml:space="preserve">6LY90 </t>
  </si>
  <si>
    <t xml:space="preserve"> 306.68 EA 1,840.08 TL </t>
  </si>
  <si>
    <t>Tyvec Suits 6000 hooded chemical resistant suits Large (pack of 6)</t>
  </si>
  <si>
    <t xml:space="preserve">2RKU1 </t>
  </si>
  <si>
    <t xml:space="preserve"> 319.73 EA  3,197.30TL </t>
  </si>
  <si>
    <t>Tyvec Suits 6000 hooded chemical resistant suits XL (pack of 6)</t>
  </si>
  <si>
    <t xml:space="preserve">2RKU2 </t>
  </si>
  <si>
    <t xml:space="preserve"> 334.45 EA 2,675.60 TL </t>
  </si>
  <si>
    <t>Tyvec Suits 6000 hooded chemical resistant suits XXL (pack of 6)</t>
  </si>
  <si>
    <t xml:space="preserve">2RKU3 </t>
  </si>
  <si>
    <t xml:space="preserve"> 349.22 EA 1,047.66 TL </t>
  </si>
  <si>
    <t>ILC Dover Sentinel XL PAPR Particulate Filters and Vapor Cartridges</t>
  </si>
  <si>
    <t>S-4012 6NTT0</t>
  </si>
  <si>
    <t>Tyvec Suits 6000 hooded chemical resistant suits 3XL (pack of 6)</t>
  </si>
  <si>
    <t xml:space="preserve">2RKU4 </t>
  </si>
  <si>
    <t>370.07 EA  740.14 TL</t>
  </si>
  <si>
    <t>Safety Equipment</t>
  </si>
  <si>
    <t>Stop the Bleed Training Kits</t>
  </si>
  <si>
    <t>Training</t>
  </si>
  <si>
    <t>MIEMSS - Andy Robertson and Jeff Huggins</t>
  </si>
  <si>
    <t xml:space="preserve">Rescue Essentials </t>
  </si>
  <si>
    <t>IV</t>
  </si>
  <si>
    <t>Isolation Gowns - Disposable Isolation Gowns</t>
  </si>
  <si>
    <t>IV-Warehouse</t>
  </si>
  <si>
    <t>Hooded Coverall,Socks/Boot Flaps,S,PK6</t>
  </si>
  <si>
    <t>Hooded Coverall,Socks/Boot Flaps,L,PK6</t>
  </si>
  <si>
    <t>Hooded Coverall,Socks/Boot Flaps,XL,PK6</t>
  </si>
  <si>
    <t>Hooded Coverall,Socks/Boot Flaps,XXL,PK6</t>
  </si>
  <si>
    <t>INFO NEEDED</t>
  </si>
  <si>
    <t>PAPR - UNITS w/ HOODS. ILC DOVER - SENTINEL XL</t>
  </si>
  <si>
    <t>PAPR - UNITS w/ HOODS. 3M VERSAFLOW</t>
  </si>
  <si>
    <t>Face Shield - for Healthcare Envinronments</t>
  </si>
  <si>
    <t>Eye Protection Blueventure Ii Wrap Around</t>
  </si>
  <si>
    <t>1372-BL</t>
  </si>
  <si>
    <t>Marketlab</t>
  </si>
  <si>
    <t>MERC® System TCS 48 (8 or 24 body system?)</t>
  </si>
  <si>
    <t>UMSRH-Andrew Wile</t>
  </si>
  <si>
    <t>On Hold</t>
  </si>
  <si>
    <t>Radio Repeater/ Radio Project</t>
  </si>
  <si>
    <t>Antenna VHF/UHF-X300A</t>
  </si>
  <si>
    <t>Radio</t>
  </si>
  <si>
    <t>Jim Montgomery-RIV</t>
  </si>
  <si>
    <t>Power Supply-DM-330MVT</t>
  </si>
  <si>
    <t>Backup Battery-PS-121000u</t>
  </si>
  <si>
    <t>Power Gate-PG40S</t>
  </si>
  <si>
    <t xml:space="preserve">TM-D710GA </t>
  </si>
  <si>
    <t>Radio Data Cable-PG-5G</t>
  </si>
  <si>
    <t>Term Node Cntrlr-KPC3+</t>
  </si>
  <si>
    <t>Inter face Cable-MFJ- 5060YV</t>
  </si>
  <si>
    <t>Tychem 6000 chem suits with hoods/gloves/socks XL</t>
  </si>
  <si>
    <t>UMSRH-Andrew Wile RIV</t>
  </si>
  <si>
    <t>Tychem 6000 chem suits with hoods/gloves/socks XXL</t>
  </si>
  <si>
    <t>Tychem 6000 chem suits with hoods/gloves/socks XXXL</t>
  </si>
  <si>
    <t>Tychem 6000 chem suits with hoods/gloves/socks XXXXL</t>
  </si>
  <si>
    <t>NEED QUOTE</t>
  </si>
  <si>
    <t>Safety Equipment/Active Assailant Kit Replenish Project</t>
  </si>
  <si>
    <t>Small "ʺStop the Bleed"ʺ Kits</t>
  </si>
  <si>
    <t>Supplies</t>
  </si>
  <si>
    <t>See Note</t>
  </si>
  <si>
    <t>Exogen</t>
  </si>
  <si>
    <t>See Note Below</t>
  </si>
  <si>
    <t>Mini"ʺStop the Bleed"ʺ Kits -</t>
  </si>
  <si>
    <t>Active Assailant Bag ("ʺBags"ʺ)</t>
  </si>
  <si>
    <t>Mini"ʺStop the Bleed"ʺ Kits</t>
  </si>
  <si>
    <t>AWAITING SOLE SOURCE</t>
  </si>
  <si>
    <t>Operational Equipment/Supply/Wireless patient monitoring system</t>
  </si>
  <si>
    <t>Wireless Monitors</t>
  </si>
  <si>
    <t>MIEMSS - Jeffrey Huggins</t>
  </si>
  <si>
    <t>AthenaGTX</t>
  </si>
  <si>
    <t xml:space="preserve">AWAITING SUBAWARD </t>
  </si>
  <si>
    <t>Ventilation Project/LTV</t>
  </si>
  <si>
    <t>LTV ventilators</t>
  </si>
  <si>
    <t>Multiple</t>
  </si>
  <si>
    <t>MEDSTAR HARBOR HOSPITAL-Brian Gray</t>
  </si>
  <si>
    <t>Vyaire</t>
  </si>
  <si>
    <t>2022-116371</t>
  </si>
  <si>
    <t>AWAITING QUOTE/NOT ORDERED</t>
  </si>
  <si>
    <t>Mobile Morgue Project/Mortuary Surge Project</t>
  </si>
  <si>
    <t>Acela Mortuary Trailer System</t>
  </si>
  <si>
    <t>GSM (Eddie Johnson)</t>
  </si>
  <si>
    <t>Acela</t>
  </si>
  <si>
    <t>NEED CONFIRMATION</t>
  </si>
  <si>
    <t>LifeBridge Health</t>
  </si>
  <si>
    <t>AWAITING QUOTE/NEED DESTINATION</t>
  </si>
  <si>
    <t>Baltimore Washington Medical Center</t>
  </si>
  <si>
    <t>PO Submitted</t>
  </si>
  <si>
    <t>LUCAS 3 System and Components</t>
  </si>
  <si>
    <t xml:space="preserve">FRANKLIN SQUARE HOSP Attn Christina Hughes </t>
  </si>
  <si>
    <t>Stryker Medical</t>
  </si>
  <si>
    <t>Starsys Isolation Cart</t>
  </si>
  <si>
    <t>SXRSISO1</t>
  </si>
  <si>
    <t>InterMetro</t>
  </si>
  <si>
    <t>Q-0239427-REV1</t>
  </si>
  <si>
    <t xml:space="preserve">COVID Supplemental </t>
  </si>
  <si>
    <t>Face shields:</t>
  </si>
  <si>
    <t xml:space="preserve">
•	McKesson - Item: 1167763 - Cypress GDF-01
</t>
  </si>
  <si>
    <t>AS Kit Replenishment project</t>
  </si>
  <si>
    <t>Ventilator Project</t>
  </si>
  <si>
    <t>Mortuary Project</t>
  </si>
  <si>
    <t>Covid Operations:</t>
  </si>
  <si>
    <t>Wireless Monitoring Project</t>
  </si>
  <si>
    <t>Active Shooter Kit</t>
  </si>
  <si>
    <t>1019 Small Kits</t>
  </si>
  <si>
    <t>2 LTV Ventilators</t>
  </si>
  <si>
    <t>2 additional mortuary trailers (Acela)</t>
  </si>
  <si>
    <t>Lucas CPR machine - Franklin Square - POC Christina Hughes and Loreal Froat</t>
  </si>
  <si>
    <t>MIEMSS -97K</t>
  </si>
  <si>
    <t>MedStar Harbor Hospital - Brian Gray - 4 large kits</t>
  </si>
  <si>
    <t>115 Mini Kits</t>
  </si>
  <si>
    <t>Hopkins Bayview - Todd Dousa - 6 mini, 10 small, 3 large kits</t>
  </si>
  <si>
    <t>Crash Carts</t>
  </si>
  <si>
    <t>Community College of Baltimore County (CCBC) - Vernell Shaheed-Levrone - 2 small, 4 large kits</t>
  </si>
  <si>
    <t>6 carts Franklin Square</t>
  </si>
  <si>
    <t>Region III</t>
  </si>
  <si>
    <t> </t>
  </si>
  <si>
    <t>Item</t>
  </si>
  <si>
    <t>Model</t>
  </si>
  <si>
    <t>Quantity</t>
  </si>
  <si>
    <t>Unit Price</t>
  </si>
  <si>
    <t>Total Price</t>
  </si>
  <si>
    <t>Notes</t>
  </si>
  <si>
    <t>COVID Suppl.</t>
  </si>
  <si>
    <t>Goggles</t>
  </si>
  <si>
    <t>3M TR300 Hood S-133S</t>
  </si>
  <si>
    <t>3M</t>
  </si>
  <si>
    <t>3M TR300 Hood S-133L</t>
  </si>
  <si>
    <t>3M TR300 Hood S-403S</t>
  </si>
  <si>
    <t>3M TR300 Hood S-403L</t>
  </si>
  <si>
    <t>3M TR300 Hose BT-30</t>
  </si>
  <si>
    <t>3M TR300 Belt TR-327</t>
  </si>
  <si>
    <t>3M TR300 Filter TR-3712N</t>
  </si>
  <si>
    <t>3M TR600 Belt TR-627</t>
  </si>
  <si>
    <t>3M TR600 Filter TR-6710N</t>
  </si>
  <si>
    <t>ILC Dover Hood S-4001</t>
  </si>
  <si>
    <t>ILC Dover</t>
  </si>
  <si>
    <t>ILC Dover Hood EZ -</t>
  </si>
  <si>
    <t>ILC Dover Hose S-4005-5</t>
  </si>
  <si>
    <t>ILC Dover Belt S-4011</t>
  </si>
  <si>
    <t>ILC Dover Filter S-2016</t>
  </si>
  <si>
    <t>ILC Dover Filter S-4002-25</t>
  </si>
  <si>
    <t>3M Breathe Easy PAPR Cape BE-10BR</t>
  </si>
  <si>
    <t>3M Breathe Easy PAPR Tube RBE-BTH</t>
  </si>
  <si>
    <t>3M Breathe Easy PAPR Belt RBE-BLT</t>
  </si>
  <si>
    <t>3M Breathe Easy PAPR Filter RBE-57</t>
  </si>
  <si>
    <t>3M Breathe Easy PAPR Battery 520-04-57R01</t>
  </si>
  <si>
    <t>Region IV</t>
  </si>
  <si>
    <t>18-8576A</t>
  </si>
  <si>
    <t>16-GDF-01</t>
  </si>
  <si>
    <t>INVOICE #</t>
  </si>
  <si>
    <t>ORDER #</t>
  </si>
  <si>
    <t>SHIPPED DATE</t>
  </si>
  <si>
    <t>SHIPPED TO</t>
  </si>
  <si>
    <t>VENDOR</t>
  </si>
  <si>
    <t>TRACKING #</t>
  </si>
  <si>
    <t>PRICE</t>
  </si>
  <si>
    <t>DELIVERED</t>
  </si>
  <si>
    <t xml:space="preserve">MedStar Union Memorial </t>
  </si>
  <si>
    <t>High Capacity Battery, Rechargeable Battery Type, 3M Versaflo TR 300</t>
  </si>
  <si>
    <t>GRAINGER</t>
  </si>
  <si>
    <t>11W040</t>
  </si>
  <si>
    <t>MedStar Good Samaritian</t>
  </si>
  <si>
    <t>Johns Hopkins Bayview Medical Center</t>
  </si>
  <si>
    <t>Hooded Chemical Resistant Coveralls, Hooded, Size S, PK 6</t>
  </si>
  <si>
    <t>29EX17</t>
  </si>
  <si>
    <t>FedEx: 565482429436</t>
  </si>
  <si>
    <t>FedEx: 565482428359</t>
  </si>
  <si>
    <t>FedEx: 565482428326</t>
  </si>
  <si>
    <t>FedEx: 565482428304</t>
  </si>
  <si>
    <t>Hooded Chemical Resistant Coveralls, Hooded, Size L, PK 6</t>
  </si>
  <si>
    <t>2RKU1</t>
  </si>
  <si>
    <t>FedEx: 505106571855640</t>
  </si>
  <si>
    <t>Hooded Chemical Resistant Coveralls, Hooded, Size XL, PK 6</t>
  </si>
  <si>
    <t>2RKU2</t>
  </si>
  <si>
    <t>FedEx: 236361384532109</t>
  </si>
  <si>
    <t>FedEx: 236361384531966</t>
  </si>
  <si>
    <t>Hooded Chemical Resistant Coveralls, Hooded, Size 2XL, PK 6</t>
  </si>
  <si>
    <t>2RKU3</t>
  </si>
  <si>
    <t>Hooded Chemical Resistant Coveralls, Hooded, Size 3XL, PK 6</t>
  </si>
  <si>
    <t>2RKU4</t>
  </si>
  <si>
    <t>Cartridge, Olive, Compatible with Brand and Series Sentinel XL Series, PK 3</t>
  </si>
  <si>
    <t>6NTT0</t>
  </si>
  <si>
    <t>SHIPPED</t>
  </si>
  <si>
    <t>MedStar Union Memorial</t>
  </si>
  <si>
    <t>PAPR Assembly, Versaflo</t>
  </si>
  <si>
    <t>475M33</t>
  </si>
  <si>
    <t>FedEx: 236361384560041</t>
  </si>
  <si>
    <t>John Hopkins Hospital</t>
  </si>
  <si>
    <t>Cooling Vest: Cold Pack Inserts, L</t>
  </si>
  <si>
    <t>45A289</t>
  </si>
  <si>
    <t>FedEx: 505106571850058</t>
  </si>
  <si>
    <t>Overboot, Men's, Fits Shoe Size 9,</t>
  </si>
  <si>
    <t>Overboot, Men's, Fits Shoe Size 10</t>
  </si>
  <si>
    <t>8ACU6</t>
  </si>
  <si>
    <t>FedEx: 563824552156</t>
  </si>
  <si>
    <t>Overboot, Men's, Fits Shoe Size 14</t>
  </si>
  <si>
    <t>8ACU7</t>
  </si>
  <si>
    <t>FedEx: 563824543633</t>
  </si>
  <si>
    <t>Overboot, Men's, Fits Shoe Size 12</t>
  </si>
  <si>
    <t>9GEN1</t>
  </si>
  <si>
    <t>FedEx: 563824543622</t>
  </si>
  <si>
    <t>Overboot, Men's, Fits Shoe Size 13</t>
  </si>
  <si>
    <t>9W231</t>
  </si>
  <si>
    <t>FedEx: 563824545040</t>
  </si>
  <si>
    <t>FedEx: 561888936722</t>
  </si>
  <si>
    <t>Overboot, Men's, Fits Shoe Size 11</t>
  </si>
  <si>
    <t>9KZX6</t>
  </si>
  <si>
    <t>FedEx: 561888936994</t>
  </si>
  <si>
    <t>FedEx: 561888936972</t>
  </si>
  <si>
    <t>FedEx: 561888937394</t>
  </si>
  <si>
    <t>FedEx: 187423468482</t>
  </si>
  <si>
    <t>FedEx: 186654050010</t>
  </si>
  <si>
    <t>FedEx: 186669211537</t>
  </si>
  <si>
    <t>Collared Chemical Resistant Coveralls, Collared, Size XL,</t>
  </si>
  <si>
    <t>4LTZ7</t>
  </si>
  <si>
    <t>FedEx: 236361384746100</t>
  </si>
  <si>
    <t>NOT YET SHIPPED</t>
  </si>
  <si>
    <t>Collared Chemical Resistant Coveralls, Collared, Size M</t>
  </si>
  <si>
    <t>4LTZ5</t>
  </si>
  <si>
    <t>Collared Chemical Resistant Coveralls, Collared, Size L</t>
  </si>
  <si>
    <t>4LTZ6</t>
  </si>
  <si>
    <t>FedEx: 236361384558307</t>
  </si>
  <si>
    <t xml:space="preserve">Faceshield, Gray, Versaflo Series </t>
  </si>
  <si>
    <t>48TK35</t>
  </si>
  <si>
    <t>FedEx: 561889090754</t>
  </si>
  <si>
    <t>?</t>
  </si>
  <si>
    <t>V</t>
  </si>
  <si>
    <t>Western Shelters</t>
  </si>
  <si>
    <t xml:space="preserve">Need to know type, model, and if any additional quotes have been obtained. </t>
  </si>
  <si>
    <t>Radiological Survey Meter Preventative Maintenance</t>
  </si>
  <si>
    <t>Need to get quotes from vendors. Johnny has reached out to a couple. Emails can be shared.</t>
  </si>
  <si>
    <t>PM TURN AROUND TIME</t>
  </si>
  <si>
    <t>???</t>
  </si>
  <si>
    <t>Regional Medical Station Replacement and Replenishment</t>
  </si>
  <si>
    <t xml:space="preserve">Trailer supplies need to be inventoried to determine what supplies can be kept and what needs replacement. </t>
  </si>
  <si>
    <t>ABLS Training</t>
  </si>
  <si>
    <t>Chris He</t>
  </si>
  <si>
    <t>Trauma Care After Resuscitation Training</t>
  </si>
  <si>
    <t>Pediatric Care After Resuscitation Training</t>
  </si>
  <si>
    <t>Advanced Disaster Life Support Training (ADLS)</t>
  </si>
  <si>
    <t>Basic Disaster Life Support Training (BDLS)</t>
  </si>
  <si>
    <t>CBRNE Training (monitoring)</t>
  </si>
  <si>
    <t>Decon, Chem and Rad Consulting Firm to develop Region IV annex</t>
  </si>
  <si>
    <t>CBRNE Training</t>
  </si>
  <si>
    <t>AAMI LEVEL 2</t>
  </si>
  <si>
    <t>Grainger</t>
  </si>
  <si>
    <t>ASP Global</t>
  </si>
  <si>
    <t>AVAILABILITY</t>
  </si>
  <si>
    <t>Encompass</t>
  </si>
  <si>
    <t>Arrowhead</t>
  </si>
  <si>
    <t>Aiden</t>
  </si>
  <si>
    <t>CONFIRM CORRECT MODEL FOR COALITION</t>
  </si>
  <si>
    <t>QUALITY</t>
  </si>
  <si>
    <t>UMSRH</t>
  </si>
  <si>
    <t>MERC® System TCS 48</t>
  </si>
  <si>
    <t>Jim Montgomery</t>
  </si>
  <si>
    <t>HRO</t>
  </si>
  <si>
    <t>Diamond</t>
  </si>
  <si>
    <t>Alinco</t>
  </si>
  <si>
    <t>Power Sonic</t>
  </si>
  <si>
    <t>West Mountain</t>
  </si>
  <si>
    <t>Radio-TM-V71A</t>
  </si>
  <si>
    <t>Kenwood</t>
  </si>
  <si>
    <t>Kantronics</t>
  </si>
  <si>
    <t>MFJ</t>
  </si>
  <si>
    <t>Item Number</t>
  </si>
  <si>
    <t>Item Description</t>
  </si>
  <si>
    <t>Vendor Name</t>
  </si>
  <si>
    <t>Catalog Number</t>
  </si>
  <si>
    <t>Case/Pack</t>
  </si>
  <si>
    <t>Product Category</t>
  </si>
  <si>
    <t>Qty</t>
  </si>
  <si>
    <t>Total Qty</t>
  </si>
  <si>
    <t>Extended Price</t>
  </si>
  <si>
    <t>McKesson One Size Fits Most Blue NonSterile AAMI Level 2 Disposable</t>
  </si>
  <si>
    <t>Mckesson Medical Surgical</t>
  </si>
  <si>
    <t>75EA/CS</t>
  </si>
  <si>
    <t>Personal Protective Equipment</t>
  </si>
  <si>
    <t>Face Shield McKesson One Size Fits Most Full Length Anti-fog Disposable NonSterile</t>
  </si>
  <si>
    <t>10EA/BG 20BG/CS</t>
  </si>
  <si>
    <t>Marketlab Inc</t>
  </si>
  <si>
    <t>EA</t>
  </si>
  <si>
    <t>PK6</t>
  </si>
  <si>
    <t>29EX18</t>
  </si>
  <si>
    <t>29EX19</t>
  </si>
  <si>
    <t>29EX20</t>
  </si>
  <si>
    <t>TOTAL</t>
  </si>
  <si>
    <t xml:space="preserve">TOTAL </t>
  </si>
  <si>
    <t>REGION III</t>
  </si>
  <si>
    <t xml:space="preserve">ASP Global </t>
  </si>
  <si>
    <t>PAPR - PAPR UNITS w/ HOOD. ILC DOVER SENTINEL XL</t>
  </si>
  <si>
    <t>ILC DOVER</t>
  </si>
  <si>
    <t>PAPR - PAPR UNITS w/ HOOD. 3M VERSAFLOW TR-300-ECK</t>
  </si>
  <si>
    <t>EnviroSafety</t>
  </si>
  <si>
    <t>PAPR - PAPR UNITS w/ HOOD. 3M VERSAFLOW TR-600-ECK</t>
  </si>
  <si>
    <t>Face Shields for healthcare environments</t>
  </si>
  <si>
    <t>Wrap Around Goggles</t>
  </si>
  <si>
    <t>REGION IV</t>
  </si>
  <si>
    <t>Amateur Radio</t>
  </si>
  <si>
    <t>Work with Jim Montgomery to complete. Atlantic General is interested</t>
  </si>
  <si>
    <t>REGION V</t>
  </si>
  <si>
    <t>HOSPITAL FUNDING</t>
  </si>
  <si>
    <t xml:space="preserve">Need to identify specific projects hospitals want to complete and if the program office can support those purchases. </t>
  </si>
  <si>
    <t>Training Requests</t>
  </si>
  <si>
    <t>Region</t>
  </si>
  <si>
    <t>Requestor</t>
  </si>
  <si>
    <t>Course Name</t>
  </si>
  <si>
    <t>UMMC</t>
  </si>
  <si>
    <t>Novel Pathogen Preparedness</t>
  </si>
  <si>
    <t>BP2 Rollover</t>
  </si>
  <si>
    <t>BP3</t>
  </si>
  <si>
    <t>Total</t>
  </si>
  <si>
    <t>Region I/II</t>
  </si>
  <si>
    <t>$51K</t>
  </si>
  <si>
    <t>$35K</t>
  </si>
  <si>
    <t>$86K</t>
  </si>
  <si>
    <t>$642K</t>
  </si>
  <si>
    <t>$451K</t>
  </si>
  <si>
    <t>$823K</t>
  </si>
  <si>
    <t>$1.9 mil</t>
  </si>
  <si>
    <t>$85K</t>
  </si>
  <si>
    <t>$58K</t>
  </si>
  <si>
    <t>$281K</t>
  </si>
  <si>
    <t>$424K</t>
  </si>
  <si>
    <t>Region V</t>
  </si>
  <si>
    <t>Budgeted</t>
  </si>
  <si>
    <t>Requested</t>
  </si>
  <si>
    <t>Source</t>
  </si>
  <si>
    <t>Vendor</t>
  </si>
  <si>
    <t>Calvert Warehouse Lease</t>
  </si>
  <si>
    <t>BP 3</t>
  </si>
  <si>
    <t>Calvert Co. Govt.</t>
  </si>
  <si>
    <t>Gaithersburg Warehouse</t>
  </si>
  <si>
    <t>Simply Fresh Events</t>
  </si>
  <si>
    <t>2022 Website Hosting</t>
  </si>
  <si>
    <t>ACS Creative</t>
  </si>
  <si>
    <t>Budget Modification</t>
  </si>
  <si>
    <t>Andy</t>
  </si>
  <si>
    <t>COMPLRT</t>
  </si>
  <si>
    <t>Megan</t>
  </si>
  <si>
    <t>Kiana</t>
  </si>
  <si>
    <t>TRAINING</t>
  </si>
  <si>
    <t>Bill/Kate gets quotes and completes packet</t>
  </si>
  <si>
    <t>Coord. get quotes</t>
  </si>
  <si>
    <t>Sends quotes to MHA</t>
  </si>
  <si>
    <t>Coord completes packet</t>
  </si>
  <si>
    <t>Bill meets delivery at warehouse</t>
  </si>
  <si>
    <t>Maryland Hospital Association                                                                                                                                                                                      RFP Pricing Information 
Accessories for Powered Air Purifying Respirators (PAPR) - please include pricing and time estimates for delivery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</si>
</sst>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[$$-409]* #,##0.00_);_([$$-409]* \(#,##0.00\);_([$$-409]* &quot;-&quot;??_);_(@_)"/>
    <numFmt numFmtId="166" formatCode="&quot;$&quot;#,##0.00"/>
  </numFmts>
  <fonts count="7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 (Body)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 (Body)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rgb="FF000000"/>
      <name val="Calibri"/>
      <family val="2"/>
    </font>
    <font>
      <sz val="11"/>
      <color rgb="FFFFFFFF"/>
      <name val="Calibri"/>
      <family val="2"/>
      <charset val="1"/>
    </font>
    <font>
      <sz val="11"/>
      <color rgb="FF444444"/>
      <name val="Calibri"/>
      <family val="2"/>
      <charset val="1"/>
    </font>
    <font>
      <sz val="11"/>
      <color rgb="FFFFFFFF"/>
      <name val="Calibri"/>
      <family val="2"/>
      <scheme val="minor"/>
    </font>
    <font>
      <sz val="14"/>
      <color rgb="FF000000"/>
      <name val="Calibri"/>
      <charset val="1"/>
    </font>
    <font>
      <sz val="14"/>
      <color theme="1"/>
      <name val="Arial"/>
      <charset val="1"/>
    </font>
    <font>
      <sz val="11"/>
      <color theme="1"/>
      <name val="Calibri"/>
    </font>
    <font>
      <sz val="14"/>
      <color rgb="FF000000"/>
      <name val="Calibri"/>
    </font>
    <font>
      <sz val="14"/>
      <color theme="1"/>
      <name val="Calibri"/>
    </font>
    <font>
      <b/>
      <sz val="11"/>
      <color rgb="FFFFFFFF"/>
      <name val="Calibri"/>
      <family val="2"/>
      <scheme val="minor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FFFFFF"/>
      <name val="Arial"/>
      <family val="2"/>
    </font>
    <font>
      <sz val="11"/>
      <color theme="1"/>
      <name val="Calibri"/>
      <charset val="1"/>
    </font>
    <font>
      <b/>
      <sz val="26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rgb="FF000000"/>
      <name val="Calibri"/>
      <charset val="1"/>
    </font>
    <font>
      <b/>
      <u/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</font>
    <font>
      <sz val="11"/>
      <color rgb="FFFFFFFF"/>
      <name val="Calibri"/>
    </font>
    <font>
      <sz val="12"/>
      <color theme="1"/>
      <name val="Calibri"/>
    </font>
    <font>
      <sz val="12"/>
      <color rgb="FF000000"/>
      <name val="Calibri"/>
    </font>
    <font>
      <b/>
      <sz val="12"/>
      <color rgb="FF000000"/>
      <name val="Calibri"/>
    </font>
    <font>
      <sz val="12"/>
      <color rgb="FF444444"/>
      <name val="Calibri"/>
    </font>
    <font>
      <sz val="12"/>
      <name val="Calibri"/>
    </font>
    <font>
      <sz val="12"/>
      <color rgb="FFFFFFFF"/>
      <name val="Calibri"/>
    </font>
    <font>
      <b/>
      <sz val="12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FFFFFF"/>
      <name val="Calibri"/>
      <charset val="1"/>
    </font>
    <font>
      <b/>
      <sz val="11"/>
      <color theme="1"/>
      <name val="Calibri"/>
      <charset val="1"/>
    </font>
    <font>
      <b/>
      <sz val="11"/>
      <color rgb="FFFFFFFF"/>
      <name val="Calibri"/>
      <charset val="1"/>
    </font>
    <font>
      <sz val="11"/>
      <color rgb="FF444444"/>
      <name val="Calibri"/>
      <charset val="1"/>
    </font>
    <font>
      <strike/>
      <sz val="11"/>
      <color theme="1"/>
      <name val="Calibri"/>
      <family val="2"/>
      <scheme val="minor"/>
    </font>
    <font>
      <sz val="11"/>
      <color rgb="FF19792F"/>
      <name val="Roboto"/>
      <charset val="1"/>
    </font>
    <font>
      <sz val="12"/>
      <color rgb="FF444444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2"/>
      <color rgb="FF000000"/>
      <name val="Calibri"/>
      <family val="2"/>
    </font>
    <font>
      <sz val="14"/>
      <color rgb="FF000000"/>
      <name val="Calibri"/>
      <family val="2"/>
      <scheme val="minor"/>
    </font>
    <font>
      <sz val="14"/>
      <color rgb="FF000000"/>
      <name val="Calibri"/>
      <family val="2"/>
    </font>
    <font>
      <sz val="14"/>
      <color rgb="FF000000"/>
      <name val="Roboto"/>
    </font>
    <font>
      <sz val="14"/>
      <color rgb="FF000000"/>
      <name val="Calibri"/>
      <family val="2"/>
      <charset val="1"/>
    </font>
    <font>
      <sz val="14"/>
      <color rgb="FF000000"/>
      <name val="Roboto"/>
      <charset val="1"/>
    </font>
    <font>
      <sz val="11"/>
      <color theme="1"/>
      <name val="Calibri"/>
      <family val="2"/>
      <charset val="1"/>
    </font>
    <font>
      <sz val="12"/>
      <color rgb="FFFFFFFF"/>
      <name val="Calibri"/>
      <family val="2"/>
      <charset val="1"/>
    </font>
    <font>
      <b/>
      <sz val="11"/>
      <color rgb="FFFFFFFF"/>
      <name val="Calibri"/>
      <family val="2"/>
    </font>
    <font>
      <b/>
      <sz val="20"/>
      <color rgb="FFFFFFFF"/>
      <name val="Calibri"/>
      <family val="2"/>
    </font>
    <font>
      <sz val="11"/>
      <color rgb="FF000000"/>
      <name val="Roboto"/>
      <charset val="1"/>
    </font>
    <font>
      <sz val="12"/>
      <color rgb="FF000000"/>
      <name val="Source Sans Pro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6A6A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theme="4" tint="0.3999755851924192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96">
    <xf numFmtId="0" fontId="0" fillId="0" borderId="0" xfId="0"/>
    <xf numFmtId="0" fontId="0" fillId="0" borderId="0" xfId="0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4" fontId="1" fillId="0" borderId="1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7" xfId="1" applyNumberFormat="1" applyFont="1" applyBorder="1" applyAlignment="1">
      <alignment horizontal="center" vertical="center"/>
    </xf>
    <xf numFmtId="164" fontId="0" fillId="0" borderId="4" xfId="1" applyNumberFormat="1" applyFont="1" applyBorder="1" applyAlignment="1">
      <alignment horizontal="center" vertical="center"/>
    </xf>
    <xf numFmtId="164" fontId="0" fillId="0" borderId="1" xfId="1" applyNumberFormat="1" applyFont="1" applyFill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5" fontId="1" fillId="0" borderId="1" xfId="1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1" fillId="0" borderId="7" xfId="1" applyNumberFormat="1" applyFont="1" applyFill="1" applyBorder="1" applyAlignment="1">
      <alignment horizontal="center" vertical="center"/>
    </xf>
    <xf numFmtId="164" fontId="1" fillId="0" borderId="4" xfId="1" applyNumberFormat="1" applyFont="1" applyFill="1" applyBorder="1" applyAlignment="1">
      <alignment horizontal="center" vertical="center"/>
    </xf>
    <xf numFmtId="164" fontId="1" fillId="0" borderId="12" xfId="1" applyNumberFormat="1" applyFont="1" applyFill="1" applyBorder="1" applyAlignment="1">
      <alignment horizontal="center" vertical="center"/>
    </xf>
    <xf numFmtId="164" fontId="0" fillId="0" borderId="12" xfId="1" applyNumberFormat="1" applyFont="1" applyFill="1" applyBorder="1" applyAlignment="1">
      <alignment horizontal="center" vertical="center"/>
    </xf>
    <xf numFmtId="164" fontId="0" fillId="0" borderId="12" xfId="1" applyNumberFormat="1" applyFont="1" applyFill="1" applyBorder="1" applyAlignment="1">
      <alignment horizontal="center" vertical="center" wrapText="1"/>
    </xf>
    <xf numFmtId="164" fontId="0" fillId="0" borderId="13" xfId="1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4" fontId="1" fillId="0" borderId="4" xfId="1" applyNumberFormat="1" applyFont="1" applyFill="1" applyBorder="1" applyAlignment="1">
      <alignment horizontal="center" vertical="center"/>
    </xf>
    <xf numFmtId="164" fontId="1" fillId="3" borderId="14" xfId="1" applyNumberFormat="1" applyFont="1" applyFill="1" applyBorder="1" applyAlignment="1">
      <alignment horizontal="center" vertical="center"/>
    </xf>
    <xf numFmtId="164" fontId="1" fillId="3" borderId="15" xfId="1" applyNumberFormat="1" applyFont="1" applyFill="1" applyBorder="1" applyAlignment="1">
      <alignment horizontal="center" vertical="center"/>
    </xf>
    <xf numFmtId="44" fontId="1" fillId="3" borderId="16" xfId="1" applyNumberFormat="1" applyFont="1" applyFill="1" applyBorder="1" applyAlignment="1">
      <alignment horizontal="center" vertical="center"/>
    </xf>
    <xf numFmtId="164" fontId="0" fillId="0" borderId="17" xfId="1" applyNumberFormat="1" applyFont="1" applyFill="1" applyBorder="1" applyAlignment="1">
      <alignment horizontal="center" vertical="center"/>
    </xf>
    <xf numFmtId="44" fontId="1" fillId="0" borderId="7" xfId="1" applyNumberFormat="1" applyFont="1" applyFill="1" applyBorder="1" applyAlignment="1">
      <alignment horizontal="center" vertical="center"/>
    </xf>
    <xf numFmtId="165" fontId="1" fillId="0" borderId="7" xfId="1" applyNumberFormat="1" applyFont="1" applyFill="1" applyBorder="1" applyAlignment="1">
      <alignment horizontal="center" vertical="center"/>
    </xf>
    <xf numFmtId="165" fontId="1" fillId="0" borderId="4" xfId="1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164" fontId="0" fillId="0" borderId="3" xfId="1" applyNumberFormat="1" applyFont="1" applyFill="1" applyBorder="1" applyAlignment="1">
      <alignment horizontal="center" vertical="center"/>
    </xf>
    <xf numFmtId="164" fontId="1" fillId="0" borderId="8" xfId="1" applyNumberFormat="1" applyFont="1" applyFill="1" applyBorder="1" applyAlignment="1">
      <alignment horizontal="center" vertical="center"/>
    </xf>
    <xf numFmtId="164" fontId="0" fillId="0" borderId="8" xfId="1" applyNumberFormat="1" applyFont="1" applyFill="1" applyBorder="1" applyAlignment="1">
      <alignment horizontal="center" vertical="center"/>
    </xf>
    <xf numFmtId="164" fontId="0" fillId="0" borderId="8" xfId="1" applyNumberFormat="1" applyFont="1" applyFill="1" applyBorder="1" applyAlignment="1">
      <alignment horizontal="center" vertical="center" wrapText="1"/>
    </xf>
    <xf numFmtId="164" fontId="0" fillId="0" borderId="33" xfId="1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4" fontId="1" fillId="3" borderId="35" xfId="1" applyNumberFormat="1" applyFont="1" applyFill="1" applyBorder="1" applyAlignment="1">
      <alignment horizontal="center" vertical="center"/>
    </xf>
    <xf numFmtId="164" fontId="0" fillId="0" borderId="38" xfId="1" applyNumberFormat="1" applyFont="1" applyFill="1" applyBorder="1" applyAlignment="1">
      <alignment horizontal="center" vertical="center"/>
    </xf>
    <xf numFmtId="44" fontId="1" fillId="3" borderId="40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44" fontId="0" fillId="0" borderId="2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4" fontId="0" fillId="0" borderId="43" xfId="1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164" fontId="0" fillId="0" borderId="23" xfId="1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0" fontId="5" fillId="0" borderId="47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164" fontId="0" fillId="0" borderId="47" xfId="1" applyNumberFormat="1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0" fillId="0" borderId="10" xfId="0" applyBorder="1" applyAlignment="1">
      <alignment vertical="center"/>
    </xf>
    <xf numFmtId="44" fontId="0" fillId="0" borderId="47" xfId="1" applyNumberFormat="1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164" fontId="0" fillId="4" borderId="0" xfId="1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164" fontId="0" fillId="4" borderId="0" xfId="1" applyNumberFormat="1" applyFont="1" applyFill="1" applyBorder="1" applyAlignment="1">
      <alignment horizontal="center" vertical="center" wrapText="1"/>
    </xf>
    <xf numFmtId="44" fontId="0" fillId="4" borderId="0" xfId="1" applyNumberFormat="1" applyFont="1" applyFill="1" applyBorder="1" applyAlignment="1">
      <alignment horizontal="center" vertical="center"/>
    </xf>
    <xf numFmtId="165" fontId="0" fillId="4" borderId="0" xfId="1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164" fontId="1" fillId="4" borderId="0" xfId="1" applyNumberFormat="1" applyFont="1" applyFill="1" applyBorder="1" applyAlignment="1">
      <alignment horizontal="center" vertical="center"/>
    </xf>
    <xf numFmtId="44" fontId="1" fillId="4" borderId="0" xfId="1" applyNumberFormat="1" applyFont="1" applyFill="1" applyBorder="1" applyAlignment="1">
      <alignment horizontal="center" vertical="center"/>
    </xf>
    <xf numFmtId="165" fontId="1" fillId="4" borderId="0" xfId="1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3" fillId="4" borderId="0" xfId="0" applyFont="1" applyFill="1" applyAlignment="1">
      <alignment vertical="center" wrapText="1"/>
    </xf>
    <xf numFmtId="0" fontId="13" fillId="4" borderId="0" xfId="0" applyFont="1" applyFill="1"/>
    <xf numFmtId="0" fontId="0" fillId="0" borderId="50" xfId="0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indent="1"/>
    </xf>
    <xf numFmtId="0" fontId="10" fillId="0" borderId="52" xfId="0" applyFont="1" applyBorder="1" applyAlignment="1">
      <alignment horizontal="left" vertical="top" wrapText="1"/>
    </xf>
    <xf numFmtId="0" fontId="0" fillId="0" borderId="53" xfId="0" applyBorder="1"/>
    <xf numFmtId="0" fontId="12" fillId="0" borderId="54" xfId="0" applyFont="1" applyBorder="1"/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0" fillId="0" borderId="57" xfId="0" applyBorder="1" applyAlignment="1">
      <alignment vertical="center" wrapText="1"/>
    </xf>
    <xf numFmtId="44" fontId="0" fillId="0" borderId="48" xfId="1" applyNumberFormat="1" applyFont="1" applyFill="1" applyBorder="1" applyAlignment="1">
      <alignment horizontal="center" vertical="center"/>
    </xf>
    <xf numFmtId="44" fontId="0" fillId="0" borderId="59" xfId="1" applyNumberFormat="1" applyFont="1" applyFill="1" applyBorder="1" applyAlignment="1">
      <alignment horizontal="center" vertical="center"/>
    </xf>
    <xf numFmtId="44" fontId="0" fillId="0" borderId="58" xfId="1" applyNumberFormat="1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4" borderId="47" xfId="0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5" fillId="4" borderId="47" xfId="0" applyFont="1" applyFill="1" applyBorder="1" applyAlignment="1">
      <alignment horizontal="center" vertical="center" wrapText="1"/>
    </xf>
    <xf numFmtId="44" fontId="1" fillId="0" borderId="2" xfId="1" applyNumberFormat="1" applyFont="1" applyFill="1" applyBorder="1" applyAlignment="1">
      <alignment horizontal="center" vertical="center"/>
    </xf>
    <xf numFmtId="44" fontId="1" fillId="0" borderId="41" xfId="1" applyNumberFormat="1" applyFont="1" applyFill="1" applyBorder="1" applyAlignment="1">
      <alignment horizontal="center" vertical="center"/>
    </xf>
    <xf numFmtId="44" fontId="0" fillId="0" borderId="32" xfId="1" applyNumberFormat="1" applyFont="1" applyFill="1" applyBorder="1" applyAlignment="1">
      <alignment horizontal="center" vertical="center"/>
    </xf>
    <xf numFmtId="44" fontId="0" fillId="0" borderId="0" xfId="1" applyNumberFormat="1" applyFont="1" applyFill="1" applyBorder="1" applyAlignment="1">
      <alignment horizontal="center" vertical="center"/>
    </xf>
    <xf numFmtId="44" fontId="0" fillId="0" borderId="10" xfId="1" applyNumberFormat="1" applyFont="1" applyFill="1" applyBorder="1" applyAlignment="1">
      <alignment horizontal="center" vertical="center"/>
    </xf>
    <xf numFmtId="44" fontId="1" fillId="0" borderId="5" xfId="1" applyNumberFormat="1" applyFont="1" applyFill="1" applyBorder="1" applyAlignment="1">
      <alignment horizontal="center" vertical="center"/>
    </xf>
    <xf numFmtId="0" fontId="0" fillId="4" borderId="47" xfId="0" applyFill="1" applyBorder="1" applyAlignment="1">
      <alignment horizontal="center" vertical="center" wrapText="1"/>
    </xf>
    <xf numFmtId="164" fontId="1" fillId="4" borderId="47" xfId="1" applyNumberFormat="1" applyFont="1" applyFill="1" applyBorder="1" applyAlignment="1">
      <alignment horizontal="center" vertical="center"/>
    </xf>
    <xf numFmtId="44" fontId="1" fillId="4" borderId="47" xfId="1" applyNumberFormat="1" applyFont="1" applyFill="1" applyBorder="1" applyAlignment="1">
      <alignment horizontal="center" vertical="center"/>
    </xf>
    <xf numFmtId="0" fontId="5" fillId="4" borderId="61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4" borderId="62" xfId="0" applyFill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4" borderId="63" xfId="0" applyFont="1" applyFill="1" applyBorder="1" applyAlignment="1">
      <alignment horizontal="center" vertical="center" wrapText="1"/>
    </xf>
    <xf numFmtId="8" fontId="15" fillId="0" borderId="47" xfId="0" applyNumberFormat="1" applyFont="1" applyBorder="1" applyAlignment="1">
      <alignment horizontal="center" vertical="center" readingOrder="1"/>
    </xf>
    <xf numFmtId="8" fontId="14" fillId="0" borderId="47" xfId="0" applyNumberFormat="1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 wrapText="1"/>
    </xf>
    <xf numFmtId="164" fontId="16" fillId="0" borderId="47" xfId="1" applyNumberFormat="1" applyFont="1" applyFill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7" fillId="0" borderId="47" xfId="0" applyFont="1" applyBorder="1"/>
    <xf numFmtId="0" fontId="17" fillId="0" borderId="47" xfId="0" applyFont="1" applyBorder="1" applyAlignment="1">
      <alignment horizontal="center" vertical="center"/>
    </xf>
    <xf numFmtId="0" fontId="16" fillId="4" borderId="47" xfId="0" applyFont="1" applyFill="1" applyBorder="1" applyAlignment="1">
      <alignment horizontal="center" vertical="center" wrapText="1"/>
    </xf>
    <xf numFmtId="164" fontId="16" fillId="4" borderId="47" xfId="1" applyNumberFormat="1" applyFont="1" applyFill="1" applyBorder="1" applyAlignment="1">
      <alignment horizontal="center" vertical="center"/>
    </xf>
    <xf numFmtId="0" fontId="16" fillId="4" borderId="47" xfId="0" applyFont="1" applyFill="1" applyBorder="1" applyAlignment="1">
      <alignment horizontal="center" vertical="center"/>
    </xf>
    <xf numFmtId="165" fontId="16" fillId="4" borderId="47" xfId="1" applyNumberFormat="1" applyFont="1" applyFill="1" applyBorder="1" applyAlignment="1">
      <alignment horizontal="center" vertical="center"/>
    </xf>
    <xf numFmtId="0" fontId="16" fillId="0" borderId="47" xfId="0" applyFont="1" applyBorder="1"/>
    <xf numFmtId="8" fontId="17" fillId="0" borderId="47" xfId="0" applyNumberFormat="1" applyFont="1" applyBorder="1" applyAlignment="1">
      <alignment horizontal="center" vertical="center"/>
    </xf>
    <xf numFmtId="0" fontId="16" fillId="4" borderId="0" xfId="0" applyFont="1" applyFill="1" applyAlignment="1">
      <alignment horizontal="center" vertical="center" wrapText="1"/>
    </xf>
    <xf numFmtId="164" fontId="16" fillId="4" borderId="0" xfId="1" applyNumberFormat="1" applyFont="1" applyFill="1" applyBorder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6" fontId="14" fillId="0" borderId="47" xfId="0" applyNumberFormat="1" applyFont="1" applyBorder="1" applyAlignment="1">
      <alignment horizontal="center" vertical="center"/>
    </xf>
    <xf numFmtId="44" fontId="0" fillId="0" borderId="62" xfId="1" applyNumberFormat="1" applyFont="1" applyFill="1" applyBorder="1" applyAlignment="1">
      <alignment horizontal="center" vertical="center"/>
    </xf>
    <xf numFmtId="44" fontId="1" fillId="4" borderId="62" xfId="1" applyNumberFormat="1" applyFont="1" applyFill="1" applyBorder="1" applyAlignment="1">
      <alignment horizontal="center" vertical="center"/>
    </xf>
    <xf numFmtId="44" fontId="0" fillId="0" borderId="49" xfId="1" applyNumberFormat="1" applyFont="1" applyFill="1" applyBorder="1" applyAlignment="1">
      <alignment horizontal="center" vertical="center"/>
    </xf>
    <xf numFmtId="8" fontId="14" fillId="0" borderId="61" xfId="0" applyNumberFormat="1" applyFont="1" applyBorder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0" fontId="5" fillId="4" borderId="64" xfId="0" applyFont="1" applyFill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readingOrder="1"/>
    </xf>
    <xf numFmtId="0" fontId="0" fillId="0" borderId="47" xfId="0" applyBorder="1"/>
    <xf numFmtId="0" fontId="0" fillId="0" borderId="61" xfId="0" applyBorder="1"/>
    <xf numFmtId="0" fontId="19" fillId="5" borderId="0" xfId="0" applyFont="1" applyFill="1" applyAlignment="1">
      <alignment horizontal="center"/>
    </xf>
    <xf numFmtId="8" fontId="0" fillId="0" borderId="0" xfId="0" applyNumberFormat="1"/>
    <xf numFmtId="0" fontId="21" fillId="4" borderId="47" xfId="0" applyFont="1" applyFill="1" applyBorder="1" applyAlignment="1">
      <alignment horizontal="center" vertical="center" wrapText="1"/>
    </xf>
    <xf numFmtId="0" fontId="21" fillId="4" borderId="47" xfId="0" applyFont="1" applyFill="1" applyBorder="1" applyAlignment="1">
      <alignment horizontal="center" vertical="center"/>
    </xf>
    <xf numFmtId="0" fontId="21" fillId="4" borderId="49" xfId="0" applyFont="1" applyFill="1" applyBorder="1" applyAlignment="1">
      <alignment horizontal="center" vertical="center" wrapText="1"/>
    </xf>
    <xf numFmtId="0" fontId="21" fillId="4" borderId="49" xfId="0" applyFont="1" applyFill="1" applyBorder="1" applyAlignment="1">
      <alignment horizontal="center" vertical="center"/>
    </xf>
    <xf numFmtId="0" fontId="22" fillId="4" borderId="47" xfId="0" applyFont="1" applyFill="1" applyBorder="1" applyAlignment="1">
      <alignment horizontal="center" vertical="center" wrapText="1"/>
    </xf>
    <xf numFmtId="0" fontId="0" fillId="4" borderId="47" xfId="0" applyFill="1" applyBorder="1" applyAlignment="1">
      <alignment horizontal="center"/>
    </xf>
    <xf numFmtId="0" fontId="22" fillId="4" borderId="49" xfId="0" applyFont="1" applyFill="1" applyBorder="1" applyAlignment="1">
      <alignment horizontal="center" vertical="center" wrapText="1"/>
    </xf>
    <xf numFmtId="0" fontId="0" fillId="0" borderId="63" xfId="0" applyBorder="1"/>
    <xf numFmtId="0" fontId="0" fillId="4" borderId="0" xfId="0" applyFill="1"/>
    <xf numFmtId="0" fontId="21" fillId="4" borderId="61" xfId="0" applyFont="1" applyFill="1" applyBorder="1" applyAlignment="1">
      <alignment horizontal="center" vertical="center"/>
    </xf>
    <xf numFmtId="0" fontId="21" fillId="4" borderId="63" xfId="0" applyFont="1" applyFill="1" applyBorder="1" applyAlignment="1">
      <alignment horizontal="center" vertical="center" wrapText="1"/>
    </xf>
    <xf numFmtId="0" fontId="0" fillId="4" borderId="49" xfId="0" applyFill="1" applyBorder="1" applyAlignment="1">
      <alignment horizontal="center"/>
    </xf>
    <xf numFmtId="44" fontId="22" fillId="4" borderId="47" xfId="0" applyNumberFormat="1" applyFont="1" applyFill="1" applyBorder="1" applyAlignment="1">
      <alignment wrapText="1"/>
    </xf>
    <xf numFmtId="44" fontId="12" fillId="4" borderId="47" xfId="0" applyNumberFormat="1" applyFont="1" applyFill="1" applyBorder="1"/>
    <xf numFmtId="0" fontId="0" fillId="4" borderId="61" xfId="0" applyFill="1" applyBorder="1" applyAlignment="1">
      <alignment horizontal="center"/>
    </xf>
    <xf numFmtId="0" fontId="22" fillId="4" borderId="61" xfId="0" applyFont="1" applyFill="1" applyBorder="1" applyAlignment="1">
      <alignment horizontal="center" vertical="center" wrapText="1"/>
    </xf>
    <xf numFmtId="0" fontId="21" fillId="4" borderId="61" xfId="0" applyFont="1" applyFill="1" applyBorder="1" applyAlignment="1">
      <alignment horizontal="center" vertical="center" wrapText="1"/>
    </xf>
    <xf numFmtId="44" fontId="22" fillId="4" borderId="61" xfId="0" applyNumberFormat="1" applyFont="1" applyFill="1" applyBorder="1" applyAlignment="1">
      <alignment wrapText="1"/>
    </xf>
    <xf numFmtId="0" fontId="21" fillId="4" borderId="66" xfId="0" applyFont="1" applyFill="1" applyBorder="1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0" fontId="23" fillId="7" borderId="1" xfId="0" applyFont="1" applyFill="1" applyBorder="1" applyAlignment="1">
      <alignment wrapText="1"/>
    </xf>
    <xf numFmtId="0" fontId="23" fillId="7" borderId="3" xfId="0" applyFont="1" applyFill="1" applyBorder="1" applyAlignment="1">
      <alignment wrapText="1"/>
    </xf>
    <xf numFmtId="0" fontId="21" fillId="7" borderId="3" xfId="0" applyFont="1" applyFill="1" applyBorder="1" applyAlignment="1">
      <alignment wrapText="1"/>
    </xf>
    <xf numFmtId="0" fontId="24" fillId="7" borderId="3" xfId="0" applyFont="1" applyFill="1" applyBorder="1"/>
    <xf numFmtId="0" fontId="25" fillId="8" borderId="4" xfId="0" applyFont="1" applyFill="1" applyBorder="1" applyAlignment="1">
      <alignment wrapText="1"/>
    </xf>
    <xf numFmtId="0" fontId="25" fillId="8" borderId="6" xfId="0" applyFont="1" applyFill="1" applyBorder="1" applyAlignment="1">
      <alignment wrapText="1"/>
    </xf>
    <xf numFmtId="8" fontId="25" fillId="8" borderId="6" xfId="0" applyNumberFormat="1" applyFont="1" applyFill="1" applyBorder="1" applyAlignment="1">
      <alignment wrapText="1"/>
    </xf>
    <xf numFmtId="0" fontId="21" fillId="8" borderId="4" xfId="0" applyFont="1" applyFill="1" applyBorder="1"/>
    <xf numFmtId="0" fontId="21" fillId="8" borderId="6" xfId="0" applyFont="1" applyFill="1" applyBorder="1"/>
    <xf numFmtId="8" fontId="23" fillId="8" borderId="6" xfId="0" applyNumberFormat="1" applyFont="1" applyFill="1" applyBorder="1"/>
    <xf numFmtId="44" fontId="0" fillId="0" borderId="0" xfId="0" applyNumberFormat="1"/>
    <xf numFmtId="0" fontId="13" fillId="9" borderId="0" xfId="0" applyFont="1" applyFill="1"/>
    <xf numFmtId="8" fontId="0" fillId="4" borderId="0" xfId="0" applyNumberFormat="1" applyFill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0" fontId="13" fillId="10" borderId="47" xfId="0" applyFont="1" applyFill="1" applyBorder="1" applyAlignment="1">
      <alignment horizontal="center" vertical="center"/>
    </xf>
    <xf numFmtId="0" fontId="20" fillId="10" borderId="63" xfId="0" applyFont="1" applyFill="1" applyBorder="1" applyAlignment="1">
      <alignment horizontal="center" vertical="center"/>
    </xf>
    <xf numFmtId="0" fontId="26" fillId="10" borderId="62" xfId="0" applyFont="1" applyFill="1" applyBorder="1" applyAlignment="1">
      <alignment horizontal="center" vertical="center" wrapText="1"/>
    </xf>
    <xf numFmtId="0" fontId="20" fillId="10" borderId="47" xfId="0" applyFont="1" applyFill="1" applyBorder="1" applyAlignment="1">
      <alignment horizontal="center" vertical="center"/>
    </xf>
    <xf numFmtId="44" fontId="26" fillId="10" borderId="47" xfId="0" applyNumberFormat="1" applyFont="1" applyFill="1" applyBorder="1" applyAlignment="1">
      <alignment vertical="center" wrapText="1"/>
    </xf>
    <xf numFmtId="0" fontId="26" fillId="10" borderId="47" xfId="0" applyFont="1" applyFill="1" applyBorder="1" applyAlignment="1">
      <alignment horizontal="center" vertical="center" wrapText="1"/>
    </xf>
    <xf numFmtId="0" fontId="11" fillId="10" borderId="47" xfId="0" applyFont="1" applyFill="1" applyBorder="1" applyAlignment="1">
      <alignment horizontal="center" vertical="center"/>
    </xf>
    <xf numFmtId="0" fontId="13" fillId="10" borderId="47" xfId="0" applyFont="1" applyFill="1" applyBorder="1"/>
    <xf numFmtId="0" fontId="13" fillId="10" borderId="62" xfId="0" applyFont="1" applyFill="1" applyBorder="1"/>
    <xf numFmtId="0" fontId="13" fillId="10" borderId="0" xfId="0" applyFont="1" applyFill="1"/>
    <xf numFmtId="0" fontId="12" fillId="0" borderId="0" xfId="0" applyFont="1"/>
    <xf numFmtId="44" fontId="21" fillId="4" borderId="47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8" fillId="6" borderId="0" xfId="0" applyFont="1" applyFill="1"/>
    <xf numFmtId="0" fontId="8" fillId="4" borderId="0" xfId="0" applyFont="1" applyFill="1"/>
    <xf numFmtId="0" fontId="0" fillId="6" borderId="0" xfId="0" applyFill="1"/>
    <xf numFmtId="0" fontId="0" fillId="0" borderId="72" xfId="0" applyBorder="1"/>
    <xf numFmtId="0" fontId="21" fillId="4" borderId="0" xfId="0" applyFont="1" applyFill="1" applyAlignment="1">
      <alignment horizontal="center" vertical="center" wrapText="1"/>
    </xf>
    <xf numFmtId="0" fontId="21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left" vertical="top"/>
    </xf>
    <xf numFmtId="0" fontId="31" fillId="4" borderId="0" xfId="0" applyFont="1" applyFill="1" applyAlignment="1">
      <alignment horizontal="left" vertical="top"/>
    </xf>
    <xf numFmtId="0" fontId="32" fillId="4" borderId="0" xfId="0" applyFont="1" applyFill="1"/>
    <xf numFmtId="0" fontId="31" fillId="4" borderId="0" xfId="0" applyFont="1" applyFill="1"/>
    <xf numFmtId="0" fontId="9" fillId="4" borderId="0" xfId="0" applyFont="1" applyFill="1" applyAlignment="1">
      <alignment horizontal="left" vertical="top"/>
    </xf>
    <xf numFmtId="0" fontId="33" fillId="4" borderId="0" xfId="0" applyFont="1" applyFill="1"/>
    <xf numFmtId="0" fontId="8" fillId="0" borderId="0" xfId="0" applyFont="1"/>
    <xf numFmtId="0" fontId="0" fillId="0" borderId="47" xfId="0" applyBorder="1" applyAlignment="1">
      <alignment horizontal="center" vertical="center"/>
    </xf>
    <xf numFmtId="0" fontId="36" fillId="6" borderId="47" xfId="0" applyFont="1" applyFill="1" applyBorder="1" applyAlignment="1">
      <alignment horizontal="center" vertical="center"/>
    </xf>
    <xf numFmtId="0" fontId="36" fillId="6" borderId="63" xfId="0" applyFont="1" applyFill="1" applyBorder="1" applyAlignment="1">
      <alignment horizontal="center" vertical="center"/>
    </xf>
    <xf numFmtId="0" fontId="37" fillId="6" borderId="47" xfId="0" applyFont="1" applyFill="1" applyBorder="1" applyAlignment="1">
      <alignment horizontal="center" vertical="center"/>
    </xf>
    <xf numFmtId="0" fontId="37" fillId="6" borderId="47" xfId="0" applyFont="1" applyFill="1" applyBorder="1" applyAlignment="1">
      <alignment horizontal="center" vertical="center" wrapText="1"/>
    </xf>
    <xf numFmtId="8" fontId="37" fillId="6" borderId="47" xfId="0" applyNumberFormat="1" applyFont="1" applyFill="1" applyBorder="1" applyAlignment="1">
      <alignment horizontal="center" vertical="center"/>
    </xf>
    <xf numFmtId="0" fontId="37" fillId="6" borderId="65" xfId="0" applyFont="1" applyFill="1" applyBorder="1" applyAlignment="1">
      <alignment horizontal="center" vertical="center"/>
    </xf>
    <xf numFmtId="0" fontId="36" fillId="6" borderId="49" xfId="0" applyFont="1" applyFill="1" applyBorder="1" applyAlignment="1">
      <alignment horizontal="center" vertical="center"/>
    </xf>
    <xf numFmtId="0" fontId="37" fillId="6" borderId="47" xfId="0" applyFont="1" applyFill="1" applyBorder="1"/>
    <xf numFmtId="0" fontId="36" fillId="4" borderId="47" xfId="0" applyFont="1" applyFill="1" applyBorder="1" applyAlignment="1">
      <alignment horizontal="center" vertical="center"/>
    </xf>
    <xf numFmtId="0" fontId="36" fillId="4" borderId="63" xfId="0" applyFont="1" applyFill="1" applyBorder="1" applyAlignment="1">
      <alignment horizontal="center" vertical="center"/>
    </xf>
    <xf numFmtId="0" fontId="39" fillId="4" borderId="47" xfId="0" applyFont="1" applyFill="1" applyBorder="1" applyAlignment="1">
      <alignment horizontal="center" vertical="center"/>
    </xf>
    <xf numFmtId="0" fontId="36" fillId="4" borderId="62" xfId="0" applyFont="1" applyFill="1" applyBorder="1" applyAlignment="1">
      <alignment horizontal="center" vertical="center"/>
    </xf>
    <xf numFmtId="0" fontId="36" fillId="4" borderId="47" xfId="0" applyFont="1" applyFill="1" applyBorder="1"/>
    <xf numFmtId="0" fontId="36" fillId="4" borderId="62" xfId="0" applyFont="1" applyFill="1" applyBorder="1"/>
    <xf numFmtId="0" fontId="37" fillId="6" borderId="63" xfId="0" applyFont="1" applyFill="1" applyBorder="1" applyAlignment="1">
      <alignment horizontal="left" vertical="top"/>
    </xf>
    <xf numFmtId="8" fontId="36" fillId="6" borderId="47" xfId="0" applyNumberFormat="1" applyFont="1" applyFill="1" applyBorder="1" applyAlignment="1">
      <alignment horizontal="center" vertical="center"/>
    </xf>
    <xf numFmtId="0" fontId="37" fillId="6" borderId="63" xfId="0" applyFont="1" applyFill="1" applyBorder="1" applyAlignment="1">
      <alignment horizontal="center" vertical="center"/>
    </xf>
    <xf numFmtId="0" fontId="36" fillId="6" borderId="62" xfId="0" applyFont="1" applyFill="1" applyBorder="1" applyAlignment="1">
      <alignment horizontal="center" vertical="center"/>
    </xf>
    <xf numFmtId="0" fontId="36" fillId="6" borderId="47" xfId="0" applyFont="1" applyFill="1" applyBorder="1"/>
    <xf numFmtId="0" fontId="36" fillId="6" borderId="62" xfId="0" applyFont="1" applyFill="1" applyBorder="1"/>
    <xf numFmtId="0" fontId="36" fillId="6" borderId="64" xfId="0" applyFont="1" applyFill="1" applyBorder="1" applyAlignment="1">
      <alignment horizontal="center" vertical="center"/>
    </xf>
    <xf numFmtId="0" fontId="36" fillId="6" borderId="65" xfId="0" applyFont="1" applyFill="1" applyBorder="1" applyAlignment="1">
      <alignment horizontal="center" vertical="center"/>
    </xf>
    <xf numFmtId="0" fontId="37" fillId="4" borderId="63" xfId="0" applyFont="1" applyFill="1" applyBorder="1" applyAlignment="1">
      <alignment horizontal="left" vertical="top"/>
    </xf>
    <xf numFmtId="0" fontId="37" fillId="4" borderId="47" xfId="0" applyFont="1" applyFill="1" applyBorder="1" applyAlignment="1">
      <alignment horizontal="center" vertical="center"/>
    </xf>
    <xf numFmtId="8" fontId="40" fillId="4" borderId="47" xfId="0" applyNumberFormat="1" applyFont="1" applyFill="1" applyBorder="1" applyAlignment="1">
      <alignment horizontal="center" vertical="center" wrapText="1"/>
    </xf>
    <xf numFmtId="0" fontId="40" fillId="4" borderId="47" xfId="0" applyFont="1" applyFill="1" applyBorder="1" applyAlignment="1">
      <alignment horizontal="center" vertical="center" wrapText="1"/>
    </xf>
    <xf numFmtId="0" fontId="36" fillId="4" borderId="63" xfId="0" applyFont="1" applyFill="1" applyBorder="1" applyAlignment="1">
      <alignment horizontal="left" vertical="top"/>
    </xf>
    <xf numFmtId="0" fontId="36" fillId="0" borderId="63" xfId="0" applyFont="1" applyBorder="1"/>
    <xf numFmtId="0" fontId="41" fillId="9" borderId="47" xfId="0" applyFont="1" applyFill="1" applyBorder="1" applyAlignment="1">
      <alignment horizontal="center" vertical="center"/>
    </xf>
    <xf numFmtId="0" fontId="41" fillId="9" borderId="64" xfId="0" applyFont="1" applyFill="1" applyBorder="1" applyAlignment="1">
      <alignment horizontal="center" vertical="center"/>
    </xf>
    <xf numFmtId="0" fontId="41" fillId="9" borderId="64" xfId="0" applyFont="1" applyFill="1" applyBorder="1" applyAlignment="1">
      <alignment horizontal="left" vertical="top"/>
    </xf>
    <xf numFmtId="0" fontId="41" fillId="9" borderId="49" xfId="0" applyFont="1" applyFill="1" applyBorder="1" applyAlignment="1">
      <alignment horizontal="center" vertical="center"/>
    </xf>
    <xf numFmtId="0" fontId="41" fillId="9" borderId="65" xfId="0" applyFont="1" applyFill="1" applyBorder="1" applyAlignment="1">
      <alignment horizontal="center" vertical="center" wrapText="1"/>
    </xf>
    <xf numFmtId="8" fontId="41" fillId="9" borderId="47" xfId="0" applyNumberFormat="1" applyFont="1" applyFill="1" applyBorder="1" applyAlignment="1">
      <alignment horizontal="center" vertical="center" wrapText="1"/>
    </xf>
    <xf numFmtId="0" fontId="41" fillId="9" borderId="49" xfId="0" applyFont="1" applyFill="1" applyBorder="1" applyAlignment="1">
      <alignment horizontal="center" vertical="center" wrapText="1"/>
    </xf>
    <xf numFmtId="0" fontId="41" fillId="9" borderId="0" xfId="0" applyFont="1" applyFill="1"/>
    <xf numFmtId="0" fontId="41" fillId="9" borderId="47" xfId="0" applyFont="1" applyFill="1" applyBorder="1"/>
    <xf numFmtId="0" fontId="41" fillId="9" borderId="62" xfId="0" applyFont="1" applyFill="1" applyBorder="1"/>
    <xf numFmtId="0" fontId="41" fillId="9" borderId="63" xfId="0" applyFont="1" applyFill="1" applyBorder="1" applyAlignment="1">
      <alignment horizontal="center" vertical="center"/>
    </xf>
    <xf numFmtId="0" fontId="41" fillId="9" borderId="63" xfId="0" applyFont="1" applyFill="1" applyBorder="1" applyAlignment="1">
      <alignment horizontal="left" vertical="top"/>
    </xf>
    <xf numFmtId="0" fontId="41" fillId="9" borderId="62" xfId="0" applyFont="1" applyFill="1" applyBorder="1" applyAlignment="1">
      <alignment horizontal="center" vertical="center" wrapText="1"/>
    </xf>
    <xf numFmtId="0" fontId="41" fillId="9" borderId="47" xfId="0" applyFont="1" applyFill="1" applyBorder="1" applyAlignment="1">
      <alignment horizontal="center" vertical="center" wrapText="1"/>
    </xf>
    <xf numFmtId="0" fontId="40" fillId="4" borderId="62" xfId="0" applyFont="1" applyFill="1" applyBorder="1" applyAlignment="1">
      <alignment horizontal="center" vertical="center" wrapText="1"/>
    </xf>
    <xf numFmtId="0" fontId="36" fillId="0" borderId="47" xfId="0" applyFont="1" applyBorder="1"/>
    <xf numFmtId="0" fontId="36" fillId="0" borderId="62" xfId="0" applyFont="1" applyBorder="1"/>
    <xf numFmtId="0" fontId="36" fillId="4" borderId="64" xfId="0" applyFont="1" applyFill="1" applyBorder="1" applyAlignment="1">
      <alignment horizontal="center" vertical="center"/>
    </xf>
    <xf numFmtId="8" fontId="36" fillId="4" borderId="47" xfId="0" applyNumberFormat="1" applyFont="1" applyFill="1" applyBorder="1" applyAlignment="1">
      <alignment horizontal="center" vertical="center"/>
    </xf>
    <xf numFmtId="0" fontId="36" fillId="4" borderId="0" xfId="0" applyFont="1" applyFill="1" applyAlignment="1">
      <alignment horizontal="center" vertical="center"/>
    </xf>
    <xf numFmtId="0" fontId="41" fillId="9" borderId="62" xfId="0" applyFont="1" applyFill="1" applyBorder="1" applyAlignment="1">
      <alignment horizontal="center" vertical="center"/>
    </xf>
    <xf numFmtId="8" fontId="41" fillId="9" borderId="47" xfId="0" applyNumberFormat="1" applyFont="1" applyFill="1" applyBorder="1" applyAlignment="1">
      <alignment horizontal="center" vertical="center"/>
    </xf>
    <xf numFmtId="0" fontId="36" fillId="4" borderId="49" xfId="0" applyFont="1" applyFill="1" applyBorder="1" applyAlignment="1">
      <alignment horizontal="center" vertical="center"/>
    </xf>
    <xf numFmtId="0" fontId="40" fillId="4" borderId="65" xfId="0" applyFont="1" applyFill="1" applyBorder="1" applyAlignment="1">
      <alignment horizontal="center" vertical="center" wrapText="1"/>
    </xf>
    <xf numFmtId="8" fontId="37" fillId="4" borderId="47" xfId="0" applyNumberFormat="1" applyFont="1" applyFill="1" applyBorder="1" applyAlignment="1">
      <alignment horizontal="center" vertical="center"/>
    </xf>
    <xf numFmtId="0" fontId="36" fillId="4" borderId="49" xfId="0" applyFont="1" applyFill="1" applyBorder="1"/>
    <xf numFmtId="0" fontId="37" fillId="4" borderId="61" xfId="0" applyFont="1" applyFill="1" applyBorder="1" applyAlignment="1">
      <alignment horizontal="center" vertical="center"/>
    </xf>
    <xf numFmtId="0" fontId="41" fillId="9" borderId="66" xfId="0" applyFont="1" applyFill="1" applyBorder="1" applyAlignment="1">
      <alignment horizontal="left" vertical="top" wrapText="1"/>
    </xf>
    <xf numFmtId="0" fontId="41" fillId="9" borderId="61" xfId="0" applyFont="1" applyFill="1" applyBorder="1" applyAlignment="1">
      <alignment horizontal="center"/>
    </xf>
    <xf numFmtId="0" fontId="41" fillId="9" borderId="61" xfId="0" applyFont="1" applyFill="1" applyBorder="1" applyAlignment="1">
      <alignment horizontal="center" vertical="center" wrapText="1"/>
    </xf>
    <xf numFmtId="8" fontId="41" fillId="9" borderId="61" xfId="0" applyNumberFormat="1" applyFont="1" applyFill="1" applyBorder="1" applyAlignment="1">
      <alignment horizontal="center" vertical="center"/>
    </xf>
    <xf numFmtId="0" fontId="41" fillId="9" borderId="61" xfId="0" applyFont="1" applyFill="1" applyBorder="1" applyAlignment="1">
      <alignment horizontal="center" vertical="center"/>
    </xf>
    <xf numFmtId="0" fontId="41" fillId="9" borderId="61" xfId="0" applyFont="1" applyFill="1" applyBorder="1" applyAlignment="1">
      <alignment wrapText="1"/>
    </xf>
    <xf numFmtId="0" fontId="41" fillId="9" borderId="55" xfId="0" applyFont="1" applyFill="1" applyBorder="1" applyAlignment="1">
      <alignment horizontal="center" vertical="center" wrapText="1"/>
    </xf>
    <xf numFmtId="0" fontId="41" fillId="9" borderId="63" xfId="0" applyFont="1" applyFill="1" applyBorder="1" applyAlignment="1">
      <alignment horizontal="left" vertical="top" wrapText="1"/>
    </xf>
    <xf numFmtId="0" fontId="41" fillId="9" borderId="47" xfId="0" applyFont="1" applyFill="1" applyBorder="1" applyAlignment="1">
      <alignment horizontal="center"/>
    </xf>
    <xf numFmtId="0" fontId="41" fillId="9" borderId="47" xfId="0" applyFont="1" applyFill="1" applyBorder="1" applyAlignment="1">
      <alignment wrapText="1"/>
    </xf>
    <xf numFmtId="0" fontId="41" fillId="9" borderId="0" xfId="0" applyFont="1" applyFill="1" applyAlignment="1">
      <alignment horizontal="center" vertical="center"/>
    </xf>
    <xf numFmtId="0" fontId="41" fillId="9" borderId="64" xfId="0" applyFont="1" applyFill="1" applyBorder="1" applyAlignment="1">
      <alignment horizontal="left" vertical="top" wrapText="1"/>
    </xf>
    <xf numFmtId="0" fontId="41" fillId="9" borderId="49" xfId="0" applyFont="1" applyFill="1" applyBorder="1" applyAlignment="1">
      <alignment horizontal="center"/>
    </xf>
    <xf numFmtId="8" fontId="41" fillId="9" borderId="49" xfId="0" applyNumberFormat="1" applyFont="1" applyFill="1" applyBorder="1" applyAlignment="1">
      <alignment horizontal="center" vertical="center"/>
    </xf>
    <xf numFmtId="0" fontId="41" fillId="9" borderId="67" xfId="0" applyFont="1" applyFill="1" applyBorder="1" applyAlignment="1">
      <alignment horizontal="center" vertical="center"/>
    </xf>
    <xf numFmtId="0" fontId="41" fillId="9" borderId="49" xfId="0" applyFont="1" applyFill="1" applyBorder="1" applyAlignment="1">
      <alignment wrapText="1"/>
    </xf>
    <xf numFmtId="0" fontId="41" fillId="9" borderId="47" xfId="0" applyFont="1" applyFill="1" applyBorder="1" applyAlignment="1">
      <alignment vertical="center" wrapText="1"/>
    </xf>
    <xf numFmtId="0" fontId="41" fillId="9" borderId="69" xfId="0" applyFont="1" applyFill="1" applyBorder="1" applyAlignment="1">
      <alignment horizontal="center" vertical="center" wrapText="1"/>
    </xf>
    <xf numFmtId="0" fontId="36" fillId="9" borderId="47" xfId="0" applyFont="1" applyFill="1" applyBorder="1"/>
    <xf numFmtId="0" fontId="36" fillId="9" borderId="62" xfId="0" applyFont="1" applyFill="1" applyBorder="1"/>
    <xf numFmtId="0" fontId="41" fillId="9" borderId="70" xfId="0" applyFont="1" applyFill="1" applyBorder="1" applyAlignment="1">
      <alignment horizontal="center" vertical="center" wrapText="1"/>
    </xf>
    <xf numFmtId="0" fontId="41" fillId="9" borderId="65" xfId="0" applyFont="1" applyFill="1" applyBorder="1" applyAlignment="1">
      <alignment horizontal="center" vertical="center"/>
    </xf>
    <xf numFmtId="0" fontId="36" fillId="4" borderId="65" xfId="0" applyFont="1" applyFill="1" applyBorder="1" applyAlignment="1">
      <alignment horizontal="center" vertical="center"/>
    </xf>
    <xf numFmtId="0" fontId="36" fillId="4" borderId="68" xfId="0" applyFont="1" applyFill="1" applyBorder="1" applyAlignment="1">
      <alignment horizontal="center" vertical="center"/>
    </xf>
    <xf numFmtId="0" fontId="36" fillId="0" borderId="63" xfId="0" applyFont="1" applyBorder="1" applyAlignment="1">
      <alignment horizontal="left" vertical="top"/>
    </xf>
    <xf numFmtId="0" fontId="36" fillId="0" borderId="47" xfId="0" applyFont="1" applyBorder="1" applyAlignment="1">
      <alignment horizontal="center" vertical="center"/>
    </xf>
    <xf numFmtId="8" fontId="36" fillId="0" borderId="47" xfId="0" applyNumberFormat="1" applyFont="1" applyBorder="1" applyAlignment="1">
      <alignment horizontal="center" vertical="center"/>
    </xf>
    <xf numFmtId="0" fontId="37" fillId="0" borderId="47" xfId="0" applyFont="1" applyBorder="1" applyAlignment="1">
      <alignment vertical="center"/>
    </xf>
    <xf numFmtId="0" fontId="37" fillId="4" borderId="63" xfId="0" applyFont="1" applyFill="1" applyBorder="1"/>
    <xf numFmtId="0" fontId="36" fillId="4" borderId="53" xfId="0" applyFont="1" applyFill="1" applyBorder="1" applyAlignment="1">
      <alignment horizontal="center" vertical="center"/>
    </xf>
    <xf numFmtId="0" fontId="37" fillId="4" borderId="47" xfId="0" applyFont="1" applyFill="1" applyBorder="1"/>
    <xf numFmtId="0" fontId="37" fillId="6" borderId="62" xfId="0" applyFont="1" applyFill="1" applyBorder="1" applyAlignment="1">
      <alignment horizontal="center" vertical="center"/>
    </xf>
    <xf numFmtId="0" fontId="36" fillId="6" borderId="47" xfId="0" applyFont="1" applyFill="1" applyBorder="1" applyAlignment="1">
      <alignment horizontal="left" vertical="top"/>
    </xf>
    <xf numFmtId="0" fontId="36" fillId="6" borderId="63" xfId="0" applyFont="1" applyFill="1" applyBorder="1"/>
    <xf numFmtId="0" fontId="36" fillId="0" borderId="47" xfId="0" applyFont="1" applyBorder="1" applyAlignment="1">
      <alignment horizontal="left" vertical="top"/>
    </xf>
    <xf numFmtId="0" fontId="36" fillId="0" borderId="61" xfId="0" applyFont="1" applyBorder="1" applyAlignment="1">
      <alignment horizontal="center" vertical="center"/>
    </xf>
    <xf numFmtId="0" fontId="36" fillId="0" borderId="61" xfId="0" applyFont="1" applyBorder="1"/>
    <xf numFmtId="0" fontId="36" fillId="0" borderId="49" xfId="0" applyFont="1" applyBorder="1" applyAlignment="1">
      <alignment horizontal="center" vertical="center"/>
    </xf>
    <xf numFmtId="8" fontId="36" fillId="6" borderId="64" xfId="0" applyNumberFormat="1" applyFont="1" applyFill="1" applyBorder="1" applyAlignment="1">
      <alignment horizontal="center" vertical="center"/>
    </xf>
    <xf numFmtId="0" fontId="36" fillId="6" borderId="49" xfId="0" applyFont="1" applyFill="1" applyBorder="1"/>
    <xf numFmtId="0" fontId="36" fillId="6" borderId="65" xfId="0" applyFont="1" applyFill="1" applyBorder="1"/>
    <xf numFmtId="0" fontId="39" fillId="6" borderId="47" xfId="0" applyFont="1" applyFill="1" applyBorder="1"/>
    <xf numFmtId="0" fontId="36" fillId="6" borderId="70" xfId="0" applyFont="1" applyFill="1" applyBorder="1" applyAlignment="1">
      <alignment horizontal="center" vertical="center"/>
    </xf>
    <xf numFmtId="0" fontId="39" fillId="6" borderId="49" xfId="0" applyFont="1" applyFill="1" applyBorder="1"/>
    <xf numFmtId="0" fontId="37" fillId="6" borderId="49" xfId="0" applyFont="1" applyFill="1" applyBorder="1" applyAlignment="1">
      <alignment horizontal="center" vertical="center"/>
    </xf>
    <xf numFmtId="8" fontId="37" fillId="6" borderId="49" xfId="0" applyNumberFormat="1" applyFont="1" applyFill="1" applyBorder="1" applyAlignment="1">
      <alignment horizontal="center" vertical="center"/>
    </xf>
    <xf numFmtId="0" fontId="36" fillId="6" borderId="64" xfId="0" applyFont="1" applyFill="1" applyBorder="1"/>
    <xf numFmtId="0" fontId="36" fillId="0" borderId="79" xfId="0" applyFont="1" applyBorder="1" applyAlignment="1">
      <alignment horizontal="left" vertical="top"/>
    </xf>
    <xf numFmtId="0" fontId="36" fillId="0" borderId="77" xfId="0" applyFont="1" applyBorder="1" applyAlignment="1">
      <alignment horizontal="center" vertical="center"/>
    </xf>
    <xf numFmtId="0" fontId="36" fillId="0" borderId="75" xfId="0" applyFont="1" applyBorder="1" applyAlignment="1">
      <alignment horizontal="center" vertical="center"/>
    </xf>
    <xf numFmtId="8" fontId="37" fillId="4" borderId="78" xfId="0" applyNumberFormat="1" applyFont="1" applyFill="1" applyBorder="1" applyAlignment="1">
      <alignment horizontal="center" vertical="center" wrapText="1"/>
    </xf>
    <xf numFmtId="8" fontId="37" fillId="4" borderId="74" xfId="0" applyNumberFormat="1" applyFont="1" applyFill="1" applyBorder="1" applyAlignment="1">
      <alignment horizontal="center" vertical="center"/>
    </xf>
    <xf numFmtId="8" fontId="37" fillId="4" borderId="77" xfId="0" applyNumberFormat="1" applyFont="1" applyFill="1" applyBorder="1" applyAlignment="1">
      <alignment horizontal="center" vertical="center"/>
    </xf>
    <xf numFmtId="0" fontId="36" fillId="4" borderId="75" xfId="0" applyFont="1" applyFill="1" applyBorder="1" applyAlignment="1">
      <alignment horizontal="center" vertical="center"/>
    </xf>
    <xf numFmtId="0" fontId="36" fillId="0" borderId="75" xfId="0" applyFont="1" applyBorder="1"/>
    <xf numFmtId="0" fontId="36" fillId="0" borderId="71" xfId="0" applyFont="1" applyBorder="1" applyAlignment="1">
      <alignment horizontal="center" vertical="center"/>
    </xf>
    <xf numFmtId="0" fontId="36" fillId="0" borderId="73" xfId="0" applyFont="1" applyBorder="1" applyAlignment="1">
      <alignment horizontal="center" vertical="center"/>
    </xf>
    <xf numFmtId="0" fontId="37" fillId="4" borderId="80" xfId="0" applyFont="1" applyFill="1" applyBorder="1" applyAlignment="1">
      <alignment horizontal="center" vertical="center" wrapText="1"/>
    </xf>
    <xf numFmtId="8" fontId="37" fillId="4" borderId="76" xfId="0" applyNumberFormat="1" applyFont="1" applyFill="1" applyBorder="1" applyAlignment="1">
      <alignment horizontal="center" vertical="center"/>
    </xf>
    <xf numFmtId="0" fontId="36" fillId="0" borderId="73" xfId="0" applyFont="1" applyBorder="1"/>
    <xf numFmtId="0" fontId="36" fillId="0" borderId="66" xfId="0" applyFont="1" applyBorder="1" applyAlignment="1">
      <alignment horizontal="left" vertical="top"/>
    </xf>
    <xf numFmtId="8" fontId="37" fillId="4" borderId="61" xfId="0" applyNumberFormat="1" applyFont="1" applyFill="1" applyBorder="1" applyAlignment="1">
      <alignment horizontal="center" vertical="center" wrapText="1"/>
    </xf>
    <xf numFmtId="8" fontId="37" fillId="4" borderId="61" xfId="0" applyNumberFormat="1" applyFont="1" applyFill="1" applyBorder="1" applyAlignment="1">
      <alignment horizontal="center" vertical="center"/>
    </xf>
    <xf numFmtId="0" fontId="36" fillId="0" borderId="55" xfId="0" applyFont="1" applyBorder="1"/>
    <xf numFmtId="8" fontId="37" fillId="4" borderId="47" xfId="0" applyNumberFormat="1" applyFont="1" applyFill="1" applyBorder="1" applyAlignment="1">
      <alignment horizontal="center" vertical="center" wrapText="1"/>
    </xf>
    <xf numFmtId="0" fontId="36" fillId="6" borderId="53" xfId="0" applyFont="1" applyFill="1" applyBorder="1" applyAlignment="1">
      <alignment horizontal="center" vertical="center"/>
    </xf>
    <xf numFmtId="0" fontId="36" fillId="6" borderId="67" xfId="0" applyFont="1" applyFill="1" applyBorder="1" applyAlignment="1">
      <alignment horizontal="center" vertical="center"/>
    </xf>
    <xf numFmtId="0" fontId="36" fillId="6" borderId="54" xfId="0" applyFont="1" applyFill="1" applyBorder="1" applyAlignment="1">
      <alignment horizontal="left" vertical="top"/>
    </xf>
    <xf numFmtId="0" fontId="36" fillId="6" borderId="61" xfId="0" applyFont="1" applyFill="1" applyBorder="1" applyAlignment="1">
      <alignment horizontal="center" vertical="center"/>
    </xf>
    <xf numFmtId="8" fontId="36" fillId="6" borderId="61" xfId="0" applyNumberFormat="1" applyFont="1" applyFill="1" applyBorder="1" applyAlignment="1">
      <alignment horizontal="center" vertical="center"/>
    </xf>
    <xf numFmtId="0" fontId="36" fillId="6" borderId="61" xfId="0" applyFont="1" applyFill="1" applyBorder="1"/>
    <xf numFmtId="0" fontId="36" fillId="6" borderId="66" xfId="0" applyFont="1" applyFill="1" applyBorder="1" applyAlignment="1">
      <alignment horizontal="center" vertical="center"/>
    </xf>
    <xf numFmtId="0" fontId="36" fillId="6" borderId="55" xfId="0" applyFont="1" applyFill="1" applyBorder="1"/>
    <xf numFmtId="0" fontId="36" fillId="6" borderId="66" xfId="0" applyFont="1" applyFill="1" applyBorder="1" applyAlignment="1">
      <alignment vertical="top"/>
    </xf>
    <xf numFmtId="4" fontId="36" fillId="6" borderId="55" xfId="0" applyNumberFormat="1" applyFont="1" applyFill="1" applyBorder="1"/>
    <xf numFmtId="8" fontId="37" fillId="4" borderId="62" xfId="0" applyNumberFormat="1" applyFont="1" applyFill="1" applyBorder="1" applyAlignment="1">
      <alignment horizontal="center" vertical="center"/>
    </xf>
    <xf numFmtId="4" fontId="37" fillId="6" borderId="47" xfId="0" applyNumberFormat="1" applyFont="1" applyFill="1" applyBorder="1" applyAlignment="1">
      <alignment horizontal="center" vertical="center"/>
    </xf>
    <xf numFmtId="0" fontId="37" fillId="6" borderId="62" xfId="0" applyFont="1" applyFill="1" applyBorder="1"/>
    <xf numFmtId="0" fontId="41" fillId="9" borderId="63" xfId="0" applyFont="1" applyFill="1" applyBorder="1"/>
    <xf numFmtId="0" fontId="37" fillId="6" borderId="66" xfId="0" applyFont="1" applyFill="1" applyBorder="1" applyAlignment="1">
      <alignment vertical="top"/>
    </xf>
    <xf numFmtId="4" fontId="37" fillId="6" borderId="55" xfId="0" applyNumberFormat="1" applyFont="1" applyFill="1" applyBorder="1" applyAlignment="1">
      <alignment horizontal="center" vertical="center"/>
    </xf>
    <xf numFmtId="0" fontId="37" fillId="6" borderId="65" xfId="0" applyFont="1" applyFill="1" applyBorder="1"/>
    <xf numFmtId="8" fontId="36" fillId="6" borderId="55" xfId="0" applyNumberFormat="1" applyFont="1" applyFill="1" applyBorder="1" applyAlignment="1">
      <alignment horizontal="center" vertical="center"/>
    </xf>
    <xf numFmtId="8" fontId="37" fillId="6" borderId="55" xfId="0" applyNumberFormat="1" applyFont="1" applyFill="1" applyBorder="1" applyAlignment="1">
      <alignment horizontal="center" vertical="center"/>
    </xf>
    <xf numFmtId="0" fontId="37" fillId="4" borderId="82" xfId="0" applyFont="1" applyFill="1" applyBorder="1" applyAlignment="1">
      <alignment horizontal="center" vertical="center"/>
    </xf>
    <xf numFmtId="8" fontId="37" fillId="4" borderId="83" xfId="0" applyNumberFormat="1" applyFont="1" applyFill="1" applyBorder="1" applyAlignment="1">
      <alignment horizontal="center" vertical="center"/>
    </xf>
    <xf numFmtId="8" fontId="36" fillId="6" borderId="62" xfId="0" applyNumberFormat="1" applyFont="1" applyFill="1" applyBorder="1" applyAlignment="1">
      <alignment horizontal="center" vertical="center"/>
    </xf>
    <xf numFmtId="8" fontId="37" fillId="6" borderId="62" xfId="0" applyNumberFormat="1" applyFont="1" applyFill="1" applyBorder="1" applyAlignment="1">
      <alignment horizontal="center" vertical="center"/>
    </xf>
    <xf numFmtId="0" fontId="36" fillId="4" borderId="70" xfId="0" applyFont="1" applyFill="1" applyBorder="1" applyAlignment="1">
      <alignment horizontal="center" vertical="center"/>
    </xf>
    <xf numFmtId="8" fontId="41" fillId="9" borderId="62" xfId="0" applyNumberFormat="1" applyFont="1" applyFill="1" applyBorder="1" applyAlignment="1">
      <alignment horizontal="center" vertical="center" wrapText="1"/>
    </xf>
    <xf numFmtId="8" fontId="40" fillId="4" borderId="62" xfId="0" applyNumberFormat="1" applyFont="1" applyFill="1" applyBorder="1" applyAlignment="1">
      <alignment horizontal="center" vertical="center" wrapText="1"/>
    </xf>
    <xf numFmtId="8" fontId="36" fillId="4" borderId="62" xfId="0" applyNumberFormat="1" applyFont="1" applyFill="1" applyBorder="1" applyAlignment="1">
      <alignment horizontal="center" vertical="center"/>
    </xf>
    <xf numFmtId="8" fontId="41" fillId="9" borderId="62" xfId="0" applyNumberFormat="1" applyFont="1" applyFill="1" applyBorder="1" applyAlignment="1">
      <alignment horizontal="center" vertical="center"/>
    </xf>
    <xf numFmtId="0" fontId="41" fillId="9" borderId="63" xfId="0" applyFont="1" applyFill="1" applyBorder="1" applyAlignment="1">
      <alignment horizontal="center" vertical="center" wrapText="1"/>
    </xf>
    <xf numFmtId="0" fontId="41" fillId="9" borderId="66" xfId="0" applyFont="1" applyFill="1" applyBorder="1" applyAlignment="1">
      <alignment horizontal="center" vertical="center"/>
    </xf>
    <xf numFmtId="0" fontId="36" fillId="0" borderId="78" xfId="0" applyFont="1" applyBorder="1"/>
    <xf numFmtId="0" fontId="36" fillId="0" borderId="80" xfId="0" applyFont="1" applyBorder="1"/>
    <xf numFmtId="0" fontId="37" fillId="6" borderId="49" xfId="0" applyFont="1" applyFill="1" applyBorder="1" applyAlignment="1">
      <alignment horizontal="left" vertical="center"/>
    </xf>
    <xf numFmtId="0" fontId="37" fillId="6" borderId="55" xfId="0" applyFont="1" applyFill="1" applyBorder="1" applyAlignment="1">
      <alignment horizontal="center" vertical="center"/>
    </xf>
    <xf numFmtId="8" fontId="36" fillId="6" borderId="54" xfId="0" applyNumberFormat="1" applyFont="1" applyFill="1" applyBorder="1" applyAlignment="1">
      <alignment horizontal="center" vertical="center"/>
    </xf>
    <xf numFmtId="0" fontId="36" fillId="6" borderId="54" xfId="0" applyFont="1" applyFill="1" applyBorder="1" applyAlignment="1">
      <alignment horizontal="center" vertical="center"/>
    </xf>
    <xf numFmtId="0" fontId="36" fillId="6" borderId="67" xfId="0" applyFont="1" applyFill="1" applyBorder="1"/>
    <xf numFmtId="0" fontId="36" fillId="6" borderId="53" xfId="0" applyFont="1" applyFill="1" applyBorder="1"/>
    <xf numFmtId="0" fontId="0" fillId="4" borderId="0" xfId="0" applyFill="1" applyAlignment="1">
      <alignment horizontal="left" vertical="top"/>
    </xf>
    <xf numFmtId="0" fontId="44" fillId="4" borderId="0" xfId="0" applyFont="1" applyFill="1" applyAlignment="1">
      <alignment horizontal="center" vertical="center"/>
    </xf>
    <xf numFmtId="0" fontId="36" fillId="0" borderId="79" xfId="0" applyFont="1" applyBorder="1" applyAlignment="1">
      <alignment horizontal="center" vertical="center"/>
    </xf>
    <xf numFmtId="0" fontId="36" fillId="0" borderId="81" xfId="0" applyFont="1" applyBorder="1" applyAlignment="1">
      <alignment horizontal="center" vertical="center"/>
    </xf>
    <xf numFmtId="0" fontId="37" fillId="4" borderId="77" xfId="0" applyFont="1" applyFill="1" applyBorder="1" applyAlignment="1">
      <alignment horizontal="center" vertical="center"/>
    </xf>
    <xf numFmtId="0" fontId="29" fillId="9" borderId="0" xfId="0" applyFont="1" applyFill="1" applyAlignment="1">
      <alignment horizontal="center" vertical="center"/>
    </xf>
    <xf numFmtId="0" fontId="30" fillId="6" borderId="0" xfId="0" applyFont="1" applyFill="1" applyAlignment="1">
      <alignment horizontal="center" vertical="center"/>
    </xf>
    <xf numFmtId="0" fontId="28" fillId="4" borderId="0" xfId="0" applyFont="1" applyFill="1" applyAlignment="1">
      <alignment horizontal="center" vertical="center"/>
    </xf>
    <xf numFmtId="0" fontId="36" fillId="6" borderId="55" xfId="0" applyFont="1" applyFill="1" applyBorder="1" applyAlignment="1">
      <alignment horizontal="center" vertical="center"/>
    </xf>
    <xf numFmtId="0" fontId="37" fillId="6" borderId="69" xfId="0" applyFont="1" applyFill="1" applyBorder="1" applyAlignment="1">
      <alignment horizontal="center" vertical="center"/>
    </xf>
    <xf numFmtId="0" fontId="36" fillId="6" borderId="56" xfId="0" applyFont="1" applyFill="1" applyBorder="1" applyAlignment="1">
      <alignment horizontal="center" vertical="center"/>
    </xf>
    <xf numFmtId="0" fontId="37" fillId="6" borderId="66" xfId="0" applyFont="1" applyFill="1" applyBorder="1" applyAlignment="1">
      <alignment horizontal="center" vertical="center"/>
    </xf>
    <xf numFmtId="0" fontId="27" fillId="4" borderId="0" xfId="0" applyFont="1" applyFill="1"/>
    <xf numFmtId="0" fontId="42" fillId="5" borderId="0" xfId="0" applyFont="1" applyFill="1" applyAlignment="1">
      <alignment horizontal="center" vertical="center" wrapText="1"/>
    </xf>
    <xf numFmtId="0" fontId="43" fillId="4" borderId="0" xfId="0" applyFont="1" applyFill="1" applyAlignment="1">
      <alignment wrapText="1"/>
    </xf>
    <xf numFmtId="0" fontId="43" fillId="0" borderId="0" xfId="0" applyFont="1" applyAlignment="1">
      <alignment wrapText="1"/>
    </xf>
    <xf numFmtId="0" fontId="13" fillId="4" borderId="47" xfId="0" applyFont="1" applyFill="1" applyBorder="1"/>
    <xf numFmtId="0" fontId="13" fillId="9" borderId="47" xfId="0" applyFont="1" applyFill="1" applyBorder="1"/>
    <xf numFmtId="0" fontId="0" fillId="4" borderId="47" xfId="0" applyFill="1" applyBorder="1"/>
    <xf numFmtId="0" fontId="0" fillId="0" borderId="47" xfId="0" applyBorder="1" applyAlignment="1">
      <alignment wrapText="1"/>
    </xf>
    <xf numFmtId="0" fontId="28" fillId="4" borderId="0" xfId="0" applyFont="1" applyFill="1" applyAlignment="1">
      <alignment vertical="center"/>
    </xf>
    <xf numFmtId="0" fontId="42" fillId="5" borderId="0" xfId="0" applyFont="1" applyFill="1" applyAlignment="1">
      <alignment vertical="center" wrapText="1"/>
    </xf>
    <xf numFmtId="0" fontId="37" fillId="6" borderId="61" xfId="0" applyFont="1" applyFill="1" applyBorder="1" applyAlignment="1">
      <alignment vertical="center"/>
    </xf>
    <xf numFmtId="0" fontId="37" fillId="4" borderId="47" xfId="0" applyFont="1" applyFill="1" applyBorder="1" applyAlignment="1">
      <alignment vertical="center"/>
    </xf>
    <xf numFmtId="0" fontId="37" fillId="6" borderId="47" xfId="0" applyFont="1" applyFill="1" applyBorder="1" applyAlignment="1">
      <alignment vertical="center"/>
    </xf>
    <xf numFmtId="0" fontId="41" fillId="9" borderId="47" xfId="0" applyFont="1" applyFill="1" applyBorder="1" applyAlignment="1">
      <alignment vertical="center"/>
    </xf>
    <xf numFmtId="0" fontId="41" fillId="9" borderId="61" xfId="0" applyFont="1" applyFill="1" applyBorder="1" applyAlignment="1">
      <alignment vertical="center"/>
    </xf>
    <xf numFmtId="0" fontId="41" fillId="9" borderId="49" xfId="0" applyFont="1" applyFill="1" applyBorder="1" applyAlignment="1">
      <alignment vertical="center"/>
    </xf>
    <xf numFmtId="0" fontId="36" fillId="0" borderId="47" xfId="0" applyFont="1" applyBorder="1" applyAlignment="1">
      <alignment vertical="center"/>
    </xf>
    <xf numFmtId="0" fontId="36" fillId="6" borderId="47" xfId="0" applyFont="1" applyFill="1" applyBorder="1" applyAlignment="1">
      <alignment vertical="center"/>
    </xf>
    <xf numFmtId="0" fontId="37" fillId="6" borderId="49" xfId="0" applyFont="1" applyFill="1" applyBorder="1" applyAlignment="1">
      <alignment vertical="center"/>
    </xf>
    <xf numFmtId="0" fontId="36" fillId="6" borderId="54" xfId="0" applyFont="1" applyFill="1" applyBorder="1" applyAlignment="1">
      <alignment vertical="center"/>
    </xf>
    <xf numFmtId="0" fontId="36" fillId="6" borderId="64" xfId="0" applyFont="1" applyFill="1" applyBorder="1" applyAlignment="1">
      <alignment vertical="center"/>
    </xf>
    <xf numFmtId="0" fontId="36" fillId="6" borderId="70" xfId="0" applyFont="1" applyFill="1" applyBorder="1" applyAlignment="1">
      <alignment vertical="center"/>
    </xf>
    <xf numFmtId="0" fontId="37" fillId="4" borderId="75" xfId="0" applyFont="1" applyFill="1" applyBorder="1" applyAlignment="1">
      <alignment vertical="center"/>
    </xf>
    <xf numFmtId="0" fontId="37" fillId="4" borderId="73" xfId="0" applyFont="1" applyFill="1" applyBorder="1" applyAlignment="1">
      <alignment vertical="center"/>
    </xf>
    <xf numFmtId="0" fontId="37" fillId="4" borderId="49" xfId="0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31" fillId="4" borderId="0" xfId="0" applyFont="1" applyFill="1" applyAlignment="1">
      <alignment vertical="center"/>
    </xf>
    <xf numFmtId="0" fontId="33" fillId="4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7" fillId="6" borderId="64" xfId="0" applyFont="1" applyFill="1" applyBorder="1"/>
    <xf numFmtId="0" fontId="36" fillId="6" borderId="49" xfId="0" applyFont="1" applyFill="1" applyBorder="1" applyAlignment="1">
      <alignment vertical="center"/>
    </xf>
    <xf numFmtId="0" fontId="37" fillId="6" borderId="61" xfId="0" applyFont="1" applyFill="1" applyBorder="1" applyAlignment="1">
      <alignment vertical="center" wrapText="1"/>
    </xf>
    <xf numFmtId="0" fontId="39" fillId="6" borderId="61" xfId="0" applyFont="1" applyFill="1" applyBorder="1" applyAlignment="1">
      <alignment horizontal="center" vertical="center"/>
    </xf>
    <xf numFmtId="0" fontId="37" fillId="6" borderId="56" xfId="0" applyFont="1" applyFill="1" applyBorder="1" applyAlignment="1">
      <alignment horizontal="center" vertical="center"/>
    </xf>
    <xf numFmtId="0" fontId="37" fillId="6" borderId="61" xfId="0" applyFont="1" applyFill="1" applyBorder="1"/>
    <xf numFmtId="0" fontId="36" fillId="0" borderId="87" xfId="0" applyFont="1" applyBorder="1" applyAlignment="1">
      <alignment horizontal="left" vertical="top"/>
    </xf>
    <xf numFmtId="0" fontId="36" fillId="4" borderId="83" xfId="0" applyFont="1" applyFill="1" applyBorder="1" applyAlignment="1">
      <alignment horizontal="center" vertical="center"/>
    </xf>
    <xf numFmtId="0" fontId="41" fillId="9" borderId="54" xfId="0" applyFont="1" applyFill="1" applyBorder="1" applyAlignment="1">
      <alignment horizontal="left" vertical="top"/>
    </xf>
    <xf numFmtId="0" fontId="41" fillId="9" borderId="54" xfId="0" applyFont="1" applyFill="1" applyBorder="1" applyAlignment="1">
      <alignment horizontal="center" vertical="center"/>
    </xf>
    <xf numFmtId="8" fontId="41" fillId="9" borderId="67" xfId="0" applyNumberFormat="1" applyFont="1" applyFill="1" applyBorder="1" applyAlignment="1">
      <alignment horizontal="center" vertical="center" wrapText="1"/>
    </xf>
    <xf numFmtId="8" fontId="41" fillId="9" borderId="53" xfId="0" applyNumberFormat="1" applyFont="1" applyFill="1" applyBorder="1" applyAlignment="1">
      <alignment horizontal="center" vertical="center" wrapText="1"/>
    </xf>
    <xf numFmtId="0" fontId="41" fillId="9" borderId="67" xfId="0" applyFont="1" applyFill="1" applyBorder="1"/>
    <xf numFmtId="0" fontId="41" fillId="9" borderId="53" xfId="0" applyFont="1" applyFill="1" applyBorder="1"/>
    <xf numFmtId="0" fontId="45" fillId="5" borderId="1" xfId="0" applyFont="1" applyFill="1" applyBorder="1"/>
    <xf numFmtId="0" fontId="45" fillId="5" borderId="1" xfId="0" applyFont="1" applyFill="1" applyBorder="1" applyAlignment="1">
      <alignment horizontal="center" vertical="center"/>
    </xf>
    <xf numFmtId="0" fontId="46" fillId="0" borderId="1" xfId="0" applyFont="1" applyBorder="1"/>
    <xf numFmtId="0" fontId="27" fillId="0" borderId="1" xfId="0" applyFont="1" applyBorder="1"/>
    <xf numFmtId="6" fontId="27" fillId="0" borderId="1" xfId="0" applyNumberFormat="1" applyFont="1" applyBorder="1"/>
    <xf numFmtId="0" fontId="47" fillId="5" borderId="42" xfId="0" applyFont="1" applyFill="1" applyBorder="1" applyAlignment="1">
      <alignment horizontal="center"/>
    </xf>
    <xf numFmtId="0" fontId="47" fillId="5" borderId="0" xfId="0" applyFont="1" applyFill="1" applyAlignment="1">
      <alignment horizontal="center"/>
    </xf>
    <xf numFmtId="0" fontId="27" fillId="0" borderId="47" xfId="0" applyFont="1" applyBorder="1"/>
    <xf numFmtId="0" fontId="48" fillId="4" borderId="47" xfId="0" applyFont="1" applyFill="1" applyBorder="1" applyAlignment="1">
      <alignment readingOrder="1"/>
    </xf>
    <xf numFmtId="0" fontId="48" fillId="0" borderId="47" xfId="0" applyFont="1" applyBorder="1" applyAlignment="1">
      <alignment readingOrder="1"/>
    </xf>
    <xf numFmtId="8" fontId="0" fillId="0" borderId="47" xfId="0" applyNumberFormat="1" applyBorder="1"/>
    <xf numFmtId="44" fontId="0" fillId="0" borderId="62" xfId="0" applyNumberFormat="1" applyBorder="1"/>
    <xf numFmtId="44" fontId="0" fillId="0" borderId="62" xfId="2" applyFont="1" applyBorder="1" applyAlignment="1">
      <alignment vertical="center"/>
    </xf>
    <xf numFmtId="0" fontId="0" fillId="0" borderId="62" xfId="0" applyBorder="1"/>
    <xf numFmtId="0" fontId="27" fillId="0" borderId="1" xfId="0" applyFont="1" applyBorder="1" applyAlignment="1">
      <alignment horizontal="center"/>
    </xf>
    <xf numFmtId="6" fontId="27" fillId="0" borderId="1" xfId="0" applyNumberFormat="1" applyFont="1" applyBorder="1" applyAlignment="1">
      <alignment horizontal="center"/>
    </xf>
    <xf numFmtId="0" fontId="0" fillId="0" borderId="62" xfId="0" applyBorder="1" applyAlignment="1">
      <alignment horizontal="center"/>
    </xf>
    <xf numFmtId="8" fontId="33" fillId="0" borderId="0" xfId="0" applyNumberFormat="1" applyFont="1"/>
    <xf numFmtId="0" fontId="33" fillId="0" borderId="0" xfId="0" applyFont="1"/>
    <xf numFmtId="0" fontId="27" fillId="0" borderId="0" xfId="0" applyFont="1"/>
    <xf numFmtId="0" fontId="19" fillId="5" borderId="47" xfId="0" applyFont="1" applyFill="1" applyBorder="1" applyAlignment="1">
      <alignment horizontal="center"/>
    </xf>
    <xf numFmtId="0" fontId="49" fillId="0" borderId="47" xfId="0" applyFont="1" applyBorder="1"/>
    <xf numFmtId="44" fontId="49" fillId="0" borderId="47" xfId="0" applyNumberFormat="1" applyFont="1" applyBorder="1"/>
    <xf numFmtId="44" fontId="49" fillId="0" borderId="61" xfId="0" applyNumberFormat="1" applyFont="1" applyBorder="1"/>
    <xf numFmtId="0" fontId="0" fillId="0" borderId="67" xfId="0" applyBorder="1"/>
    <xf numFmtId="0" fontId="48" fillId="0" borderId="67" xfId="0" applyFont="1" applyBorder="1"/>
    <xf numFmtId="44" fontId="0" fillId="0" borderId="53" xfId="0" applyNumberFormat="1" applyBorder="1"/>
    <xf numFmtId="0" fontId="0" fillId="0" borderId="61" xfId="0" applyBorder="1" applyAlignment="1">
      <alignment wrapText="1"/>
    </xf>
    <xf numFmtId="8" fontId="50" fillId="4" borderId="0" xfId="0" applyNumberFormat="1" applyFont="1" applyFill="1"/>
    <xf numFmtId="0" fontId="13" fillId="4" borderId="63" xfId="0" applyFont="1" applyFill="1" applyBorder="1"/>
    <xf numFmtId="0" fontId="0" fillId="4" borderId="63" xfId="0" applyFill="1" applyBorder="1"/>
    <xf numFmtId="0" fontId="41" fillId="10" borderId="63" xfId="0" applyFont="1" applyFill="1" applyBorder="1" applyAlignment="1">
      <alignment horizontal="center" vertical="center"/>
    </xf>
    <xf numFmtId="0" fontId="41" fillId="10" borderId="47" xfId="0" applyFont="1" applyFill="1" applyBorder="1" applyAlignment="1">
      <alignment horizontal="center" vertical="center" wrapText="1"/>
    </xf>
    <xf numFmtId="0" fontId="13" fillId="0" borderId="0" xfId="0" applyFont="1"/>
    <xf numFmtId="0" fontId="36" fillId="4" borderId="47" xfId="0" applyFont="1" applyFill="1" applyBorder="1" applyAlignment="1">
      <alignment horizontal="center" vertical="center" wrapText="1"/>
    </xf>
    <xf numFmtId="0" fontId="36" fillId="6" borderId="0" xfId="0" applyFont="1" applyFill="1" applyAlignment="1">
      <alignment horizontal="center" vertical="center"/>
    </xf>
    <xf numFmtId="0" fontId="29" fillId="10" borderId="47" xfId="0" applyFont="1" applyFill="1" applyBorder="1" applyAlignment="1">
      <alignment horizontal="center" vertical="center" wrapText="1"/>
    </xf>
    <xf numFmtId="0" fontId="30" fillId="6" borderId="47" xfId="0" applyFont="1" applyFill="1" applyBorder="1" applyAlignment="1">
      <alignment horizontal="center" vertical="center" wrapText="1"/>
    </xf>
    <xf numFmtId="0" fontId="42" fillId="5" borderId="47" xfId="0" applyFont="1" applyFill="1" applyBorder="1" applyAlignment="1">
      <alignment horizontal="center" vertical="center" wrapText="1"/>
    </xf>
    <xf numFmtId="0" fontId="36" fillId="6" borderId="47" xfId="0" applyFont="1" applyFill="1" applyBorder="1" applyAlignment="1">
      <alignment horizontal="center" vertical="center" wrapText="1"/>
    </xf>
    <xf numFmtId="0" fontId="8" fillId="4" borderId="47" xfId="0" applyFont="1" applyFill="1" applyBorder="1" applyAlignment="1">
      <alignment horizontal="center" vertical="center" wrapText="1"/>
    </xf>
    <xf numFmtId="0" fontId="41" fillId="10" borderId="62" xfId="0" applyFont="1" applyFill="1" applyBorder="1" applyAlignment="1">
      <alignment horizontal="center" vertical="center"/>
    </xf>
    <xf numFmtId="0" fontId="37" fillId="6" borderId="70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left" vertical="top" wrapText="1"/>
    </xf>
    <xf numFmtId="0" fontId="33" fillId="4" borderId="0" xfId="0" applyFont="1" applyFill="1" applyAlignment="1">
      <alignment wrapText="1"/>
    </xf>
    <xf numFmtId="0" fontId="8" fillId="4" borderId="61" xfId="0" applyFont="1" applyFill="1" applyBorder="1" applyAlignment="1">
      <alignment horizontal="center" vertical="center" wrapText="1"/>
    </xf>
    <xf numFmtId="0" fontId="37" fillId="6" borderId="49" xfId="0" applyFont="1" applyFill="1" applyBorder="1" applyAlignment="1">
      <alignment horizontal="center" vertical="center" wrapText="1"/>
    </xf>
    <xf numFmtId="0" fontId="5" fillId="4" borderId="0" xfId="0" applyFont="1" applyFill="1"/>
    <xf numFmtId="0" fontId="52" fillId="4" borderId="0" xfId="0" applyFont="1" applyFill="1"/>
    <xf numFmtId="0" fontId="52" fillId="4" borderId="0" xfId="0" applyFont="1" applyFill="1" applyAlignment="1">
      <alignment horizontal="center" vertical="center"/>
    </xf>
    <xf numFmtId="0" fontId="53" fillId="4" borderId="0" xfId="0" applyFont="1" applyFill="1"/>
    <xf numFmtId="6" fontId="52" fillId="4" borderId="0" xfId="0" applyNumberFormat="1" applyFont="1" applyFill="1"/>
    <xf numFmtId="8" fontId="52" fillId="4" borderId="0" xfId="0" applyNumberFormat="1" applyFont="1" applyFill="1"/>
    <xf numFmtId="0" fontId="53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44" fontId="5" fillId="4" borderId="0" xfId="0" applyNumberFormat="1" applyFont="1" applyFill="1"/>
    <xf numFmtId="8" fontId="5" fillId="4" borderId="0" xfId="0" applyNumberFormat="1" applyFont="1" applyFill="1"/>
    <xf numFmtId="0" fontId="52" fillId="4" borderId="0" xfId="0" applyFont="1" applyFill="1" applyAlignment="1">
      <alignment readingOrder="1"/>
    </xf>
    <xf numFmtId="44" fontId="5" fillId="4" borderId="0" xfId="2" applyFont="1" applyFill="1" applyBorder="1" applyAlignment="1">
      <alignment vertical="center"/>
    </xf>
    <xf numFmtId="3" fontId="5" fillId="4" borderId="0" xfId="0" applyNumberFormat="1" applyFont="1" applyFill="1"/>
    <xf numFmtId="4" fontId="5" fillId="4" borderId="0" xfId="0" applyNumberFormat="1" applyFont="1" applyFill="1"/>
    <xf numFmtId="0" fontId="0" fillId="0" borderId="61" xfId="0" applyBorder="1" applyAlignment="1">
      <alignment horizontal="center" vertical="center"/>
    </xf>
    <xf numFmtId="0" fontId="54" fillId="4" borderId="61" xfId="0" applyFont="1" applyFill="1" applyBorder="1" applyAlignment="1">
      <alignment horizontal="center" vertical="center" wrapText="1"/>
    </xf>
    <xf numFmtId="0" fontId="54" fillId="4" borderId="66" xfId="0" applyFont="1" applyFill="1" applyBorder="1" applyAlignment="1">
      <alignment horizontal="center" vertical="center" wrapText="1"/>
    </xf>
    <xf numFmtId="0" fontId="55" fillId="4" borderId="63" xfId="0" applyFont="1" applyFill="1" applyBorder="1" applyAlignment="1">
      <alignment wrapText="1"/>
    </xf>
    <xf numFmtId="0" fontId="54" fillId="4" borderId="55" xfId="0" applyFont="1" applyFill="1" applyBorder="1" applyAlignment="1">
      <alignment horizontal="center" vertical="center" wrapText="1"/>
    </xf>
    <xf numFmtId="0" fontId="56" fillId="4" borderId="63" xfId="0" applyFont="1" applyFill="1" applyBorder="1" applyAlignment="1">
      <alignment wrapText="1"/>
    </xf>
    <xf numFmtId="0" fontId="56" fillId="4" borderId="47" xfId="0" applyFont="1" applyFill="1" applyBorder="1" applyAlignment="1">
      <alignment wrapText="1"/>
    </xf>
    <xf numFmtId="0" fontId="57" fillId="4" borderId="47" xfId="0" applyFont="1" applyFill="1" applyBorder="1"/>
    <xf numFmtId="14" fontId="56" fillId="4" borderId="47" xfId="0" applyNumberFormat="1" applyFont="1" applyFill="1" applyBorder="1"/>
    <xf numFmtId="0" fontId="56" fillId="4" borderId="47" xfId="0" applyFont="1" applyFill="1" applyBorder="1"/>
    <xf numFmtId="0" fontId="58" fillId="4" borderId="47" xfId="0" applyFont="1" applyFill="1" applyBorder="1"/>
    <xf numFmtId="0" fontId="57" fillId="4" borderId="63" xfId="0" applyFont="1" applyFill="1" applyBorder="1"/>
    <xf numFmtId="8" fontId="56" fillId="4" borderId="62" xfId="0" applyNumberFormat="1" applyFont="1" applyFill="1" applyBorder="1"/>
    <xf numFmtId="0" fontId="59" fillId="4" borderId="47" xfId="0" applyFont="1" applyFill="1" applyBorder="1"/>
    <xf numFmtId="0" fontId="55" fillId="4" borderId="47" xfId="0" applyFont="1" applyFill="1" applyBorder="1" applyAlignment="1">
      <alignment horizontal="left" vertical="top"/>
    </xf>
    <xf numFmtId="0" fontId="55" fillId="4" borderId="47" xfId="0" applyFont="1" applyFill="1" applyBorder="1"/>
    <xf numFmtId="0" fontId="55" fillId="4" borderId="47" xfId="0" applyFont="1" applyFill="1" applyBorder="1" applyAlignment="1">
      <alignment wrapText="1"/>
    </xf>
    <xf numFmtId="8" fontId="55" fillId="4" borderId="62" xfId="0" applyNumberFormat="1" applyFont="1" applyFill="1" applyBorder="1"/>
    <xf numFmtId="0" fontId="55" fillId="4" borderId="47" xfId="0" applyFont="1" applyFill="1" applyBorder="1" applyAlignment="1">
      <alignment horizontal="left" vertical="center"/>
    </xf>
    <xf numFmtId="0" fontId="57" fillId="6" borderId="63" xfId="0" applyFont="1" applyFill="1" applyBorder="1"/>
    <xf numFmtId="0" fontId="56" fillId="6" borderId="47" xfId="0" applyFont="1" applyFill="1" applyBorder="1"/>
    <xf numFmtId="0" fontId="57" fillId="6" borderId="47" xfId="0" applyFont="1" applyFill="1" applyBorder="1"/>
    <xf numFmtId="14" fontId="56" fillId="6" borderId="47" xfId="0" applyNumberFormat="1" applyFont="1" applyFill="1" applyBorder="1"/>
    <xf numFmtId="8" fontId="56" fillId="6" borderId="62" xfId="0" applyNumberFormat="1" applyFont="1" applyFill="1" applyBorder="1"/>
    <xf numFmtId="0" fontId="13" fillId="6" borderId="0" xfId="0" applyFont="1" applyFill="1"/>
    <xf numFmtId="0" fontId="13" fillId="6" borderId="63" xfId="0" applyFont="1" applyFill="1" applyBorder="1"/>
    <xf numFmtId="0" fontId="13" fillId="6" borderId="47" xfId="0" applyFont="1" applyFill="1" applyBorder="1"/>
    <xf numFmtId="14" fontId="55" fillId="4" borderId="47" xfId="0" applyNumberFormat="1" applyFont="1" applyFill="1" applyBorder="1"/>
    <xf numFmtId="0" fontId="41" fillId="11" borderId="62" xfId="0" applyFont="1" applyFill="1" applyBorder="1" applyAlignment="1">
      <alignment horizontal="center" vertical="center"/>
    </xf>
    <xf numFmtId="0" fontId="41" fillId="11" borderId="47" xfId="0" applyFont="1" applyFill="1" applyBorder="1" applyAlignment="1">
      <alignment horizontal="center" vertical="center" wrapText="1"/>
    </xf>
    <xf numFmtId="0" fontId="41" fillId="11" borderId="63" xfId="0" applyFont="1" applyFill="1" applyBorder="1" applyAlignment="1">
      <alignment horizontal="center" vertical="center"/>
    </xf>
    <xf numFmtId="0" fontId="41" fillId="11" borderId="63" xfId="0" applyFont="1" applyFill="1" applyBorder="1" applyAlignment="1">
      <alignment vertical="top"/>
    </xf>
    <xf numFmtId="0" fontId="41" fillId="11" borderId="69" xfId="0" applyFont="1" applyFill="1" applyBorder="1" applyAlignment="1">
      <alignment horizontal="center" vertical="center"/>
    </xf>
    <xf numFmtId="0" fontId="41" fillId="11" borderId="47" xfId="0" applyFont="1" applyFill="1" applyBorder="1" applyAlignment="1">
      <alignment horizontal="center" vertical="center"/>
    </xf>
    <xf numFmtId="4" fontId="41" fillId="11" borderId="47" xfId="0" applyNumberFormat="1" applyFont="1" applyFill="1" applyBorder="1" applyAlignment="1">
      <alignment horizontal="center" vertical="center"/>
    </xf>
    <xf numFmtId="8" fontId="41" fillId="11" borderId="62" xfId="0" applyNumberFormat="1" applyFont="1" applyFill="1" applyBorder="1" applyAlignment="1">
      <alignment horizontal="center" vertical="center"/>
    </xf>
    <xf numFmtId="0" fontId="41" fillId="11" borderId="47" xfId="0" applyFont="1" applyFill="1" applyBorder="1" applyAlignment="1">
      <alignment vertical="center" wrapText="1"/>
    </xf>
    <xf numFmtId="0" fontId="41" fillId="11" borderId="47" xfId="0" applyFont="1" applyFill="1" applyBorder="1"/>
    <xf numFmtId="0" fontId="41" fillId="11" borderId="64" xfId="0" applyFont="1" applyFill="1" applyBorder="1"/>
    <xf numFmtId="0" fontId="41" fillId="11" borderId="65" xfId="0" applyFont="1" applyFill="1" applyBorder="1"/>
    <xf numFmtId="0" fontId="13" fillId="11" borderId="0" xfId="0" applyFont="1" applyFill="1"/>
    <xf numFmtId="0" fontId="35" fillId="4" borderId="47" xfId="0" applyFont="1" applyFill="1" applyBorder="1" applyAlignment="1">
      <alignment horizontal="center" vertical="center" wrapText="1"/>
    </xf>
    <xf numFmtId="0" fontId="34" fillId="4" borderId="47" xfId="0" applyFont="1" applyFill="1" applyBorder="1" applyAlignment="1">
      <alignment horizontal="center" vertical="center" wrapText="1"/>
    </xf>
    <xf numFmtId="0" fontId="34" fillId="4" borderId="47" xfId="0" applyFont="1" applyFill="1" applyBorder="1" applyAlignment="1">
      <alignment horizontal="center" vertical="center"/>
    </xf>
    <xf numFmtId="0" fontId="34" fillId="4" borderId="47" xfId="0" applyFont="1" applyFill="1" applyBorder="1" applyAlignment="1">
      <alignment vertical="center"/>
    </xf>
    <xf numFmtId="0" fontId="16" fillId="4" borderId="47" xfId="0" applyFont="1" applyFill="1" applyBorder="1"/>
    <xf numFmtId="0" fontId="20" fillId="4" borderId="47" xfId="0" applyFont="1" applyFill="1" applyBorder="1" applyAlignment="1">
      <alignment horizontal="center" vertical="center" wrapText="1"/>
    </xf>
    <xf numFmtId="0" fontId="0" fillId="4" borderId="47" xfId="0" applyFill="1" applyBorder="1" applyAlignment="1">
      <alignment horizontal="left" vertical="top"/>
    </xf>
    <xf numFmtId="0" fontId="8" fillId="4" borderId="47" xfId="0" applyFont="1" applyFill="1" applyBorder="1" applyAlignment="1">
      <alignment horizontal="center" vertical="center"/>
    </xf>
    <xf numFmtId="0" fontId="8" fillId="4" borderId="47" xfId="0" applyFont="1" applyFill="1" applyBorder="1" applyAlignment="1">
      <alignment vertical="center"/>
    </xf>
    <xf numFmtId="0" fontId="8" fillId="4" borderId="47" xfId="0" applyFont="1" applyFill="1" applyBorder="1" applyAlignment="1">
      <alignment horizontal="left" vertical="top"/>
    </xf>
    <xf numFmtId="0" fontId="8" fillId="4" borderId="47" xfId="0" applyFont="1" applyFill="1" applyBorder="1"/>
    <xf numFmtId="0" fontId="12" fillId="4" borderId="47" xfId="0" applyFont="1" applyFill="1" applyBorder="1"/>
    <xf numFmtId="0" fontId="44" fillId="4" borderId="47" xfId="0" applyFont="1" applyFill="1" applyBorder="1" applyAlignment="1">
      <alignment horizontal="center" vertical="center"/>
    </xf>
    <xf numFmtId="0" fontId="36" fillId="4" borderId="49" xfId="0" applyFont="1" applyFill="1" applyBorder="1" applyAlignment="1">
      <alignment horizontal="center" vertical="center" wrapText="1"/>
    </xf>
    <xf numFmtId="0" fontId="36" fillId="0" borderId="64" xfId="0" applyFont="1" applyBorder="1" applyAlignment="1">
      <alignment horizontal="left" vertical="top"/>
    </xf>
    <xf numFmtId="0" fontId="36" fillId="0" borderId="70" xfId="0" applyFont="1" applyBorder="1" applyAlignment="1">
      <alignment horizontal="center" vertical="center"/>
    </xf>
    <xf numFmtId="0" fontId="37" fillId="4" borderId="64" xfId="0" applyFont="1" applyFill="1" applyBorder="1" applyAlignment="1">
      <alignment horizontal="center" vertical="center"/>
    </xf>
    <xf numFmtId="0" fontId="37" fillId="4" borderId="49" xfId="0" applyFont="1" applyFill="1" applyBorder="1" applyAlignment="1">
      <alignment horizontal="center" vertical="center" wrapText="1"/>
    </xf>
    <xf numFmtId="8" fontId="37" fillId="4" borderId="65" xfId="0" applyNumberFormat="1" applyFont="1" applyFill="1" applyBorder="1" applyAlignment="1">
      <alignment horizontal="center" vertical="center"/>
    </xf>
    <xf numFmtId="0" fontId="36" fillId="0" borderId="64" xfId="0" applyFont="1" applyBorder="1" applyAlignment="1">
      <alignment horizontal="center" vertical="center"/>
    </xf>
    <xf numFmtId="0" fontId="36" fillId="0" borderId="49" xfId="0" applyFont="1" applyBorder="1"/>
    <xf numFmtId="0" fontId="36" fillId="0" borderId="65" xfId="0" applyFont="1" applyBorder="1"/>
    <xf numFmtId="0" fontId="16" fillId="4" borderId="47" xfId="0" applyFont="1" applyFill="1" applyBorder="1" applyAlignment="1">
      <alignment horizontal="left" vertical="top" wrapText="1"/>
    </xf>
    <xf numFmtId="0" fontId="60" fillId="0" borderId="47" xfId="0" applyFont="1" applyBorder="1" applyAlignment="1">
      <alignment horizontal="center" vertical="center"/>
    </xf>
    <xf numFmtId="0" fontId="35" fillId="4" borderId="62" xfId="0" applyFont="1" applyFill="1" applyBorder="1" applyAlignment="1">
      <alignment horizontal="center" vertical="center" wrapText="1"/>
    </xf>
    <xf numFmtId="0" fontId="16" fillId="4" borderId="63" xfId="0" applyFont="1" applyFill="1" applyBorder="1" applyAlignment="1">
      <alignment horizontal="center" vertical="center"/>
    </xf>
    <xf numFmtId="0" fontId="0" fillId="4" borderId="61" xfId="0" applyFill="1" applyBorder="1" applyAlignment="1">
      <alignment horizontal="left" vertical="top"/>
    </xf>
    <xf numFmtId="8" fontId="8" fillId="4" borderId="47" xfId="0" applyNumberFormat="1" applyFont="1" applyFill="1" applyBorder="1" applyAlignment="1">
      <alignment horizontal="center" vertical="center"/>
    </xf>
    <xf numFmtId="8" fontId="34" fillId="4" borderId="47" xfId="0" applyNumberFormat="1" applyFont="1" applyFill="1" applyBorder="1" applyAlignment="1">
      <alignment horizontal="center" vertical="center"/>
    </xf>
    <xf numFmtId="0" fontId="41" fillId="11" borderId="84" xfId="0" applyFont="1" applyFill="1" applyBorder="1" applyAlignment="1">
      <alignment horizontal="center" vertical="center"/>
    </xf>
    <xf numFmtId="0" fontId="61" fillId="11" borderId="47" xfId="0" applyFont="1" applyFill="1" applyBorder="1" applyAlignment="1">
      <alignment horizontal="center" vertical="center" readingOrder="1"/>
    </xf>
    <xf numFmtId="0" fontId="41" fillId="11" borderId="88" xfId="0" applyFont="1" applyFill="1" applyBorder="1" applyAlignment="1">
      <alignment horizontal="center" vertical="center"/>
    </xf>
    <xf numFmtId="0" fontId="41" fillId="11" borderId="75" xfId="0" applyFont="1" applyFill="1" applyBorder="1" applyAlignment="1">
      <alignment horizontal="left" vertical="top"/>
    </xf>
    <xf numFmtId="0" fontId="41" fillId="11" borderId="75" xfId="0" applyFont="1" applyFill="1" applyBorder="1" applyAlignment="1">
      <alignment horizontal="center" vertical="center"/>
    </xf>
    <xf numFmtId="8" fontId="41" fillId="11" borderId="75" xfId="0" applyNumberFormat="1" applyFont="1" applyFill="1" applyBorder="1" applyAlignment="1">
      <alignment horizontal="center" vertical="center" readingOrder="1"/>
    </xf>
    <xf numFmtId="0" fontId="41" fillId="11" borderId="75" xfId="0" applyFont="1" applyFill="1" applyBorder="1" applyAlignment="1">
      <alignment vertical="center"/>
    </xf>
    <xf numFmtId="0" fontId="41" fillId="11" borderId="75" xfId="0" applyFont="1" applyFill="1" applyBorder="1"/>
    <xf numFmtId="0" fontId="41" fillId="11" borderId="77" xfId="0" applyFont="1" applyFill="1" applyBorder="1"/>
    <xf numFmtId="0" fontId="41" fillId="11" borderId="78" xfId="0" applyFont="1" applyFill="1" applyBorder="1"/>
    <xf numFmtId="0" fontId="13" fillId="11" borderId="0" xfId="0" applyFont="1" applyFill="1" applyAlignment="1">
      <alignment horizontal="center" vertical="center"/>
    </xf>
    <xf numFmtId="0" fontId="13" fillId="11" borderId="63" xfId="0" applyFont="1" applyFill="1" applyBorder="1" applyAlignment="1">
      <alignment horizontal="center" vertical="center"/>
    </xf>
    <xf numFmtId="0" fontId="13" fillId="11" borderId="47" xfId="0" applyFont="1" applyFill="1" applyBorder="1" applyAlignment="1">
      <alignment horizontal="center" vertical="center"/>
    </xf>
    <xf numFmtId="0" fontId="41" fillId="11" borderId="85" xfId="0" applyFont="1" applyFill="1" applyBorder="1" applyAlignment="1">
      <alignment horizontal="center" vertical="center"/>
    </xf>
    <xf numFmtId="0" fontId="41" fillId="11" borderId="47" xfId="0" applyFont="1" applyFill="1" applyBorder="1" applyAlignment="1">
      <alignment horizontal="left" vertical="top"/>
    </xf>
    <xf numFmtId="8" fontId="41" fillId="11" borderId="47" xfId="0" applyNumberFormat="1" applyFont="1" applyFill="1" applyBorder="1" applyAlignment="1">
      <alignment horizontal="center" vertical="center"/>
    </xf>
    <xf numFmtId="8" fontId="41" fillId="11" borderId="47" xfId="0" applyNumberFormat="1" applyFont="1" applyFill="1" applyBorder="1" applyAlignment="1">
      <alignment horizontal="center" vertical="center" readingOrder="1"/>
    </xf>
    <xf numFmtId="0" fontId="41" fillId="11" borderId="47" xfId="0" applyFont="1" applyFill="1" applyBorder="1" applyAlignment="1">
      <alignment vertical="center"/>
    </xf>
    <xf numFmtId="0" fontId="41" fillId="11" borderId="63" xfId="0" applyFont="1" applyFill="1" applyBorder="1"/>
    <xf numFmtId="0" fontId="41" fillId="11" borderId="62" xfId="0" applyFont="1" applyFill="1" applyBorder="1"/>
    <xf numFmtId="6" fontId="41" fillId="11" borderId="47" xfId="0" applyNumberFormat="1" applyFont="1" applyFill="1" applyBorder="1" applyAlignment="1">
      <alignment horizontal="center" vertical="center"/>
    </xf>
    <xf numFmtId="0" fontId="41" fillId="11" borderId="66" xfId="0" applyFont="1" applyFill="1" applyBorder="1" applyAlignment="1">
      <alignment horizontal="center" vertical="center"/>
    </xf>
    <xf numFmtId="0" fontId="41" fillId="11" borderId="61" xfId="0" applyFont="1" applyFill="1" applyBorder="1" applyAlignment="1">
      <alignment horizontal="left" vertical="top"/>
    </xf>
    <xf numFmtId="0" fontId="41" fillId="11" borderId="61" xfId="0" applyFont="1" applyFill="1" applyBorder="1" applyAlignment="1">
      <alignment horizontal="center" vertical="center"/>
    </xf>
    <xf numFmtId="8" fontId="41" fillId="11" borderId="61" xfId="0" applyNumberFormat="1" applyFont="1" applyFill="1" applyBorder="1" applyAlignment="1">
      <alignment horizontal="center" vertical="center"/>
    </xf>
    <xf numFmtId="0" fontId="41" fillId="11" borderId="61" xfId="0" applyFont="1" applyFill="1" applyBorder="1" applyAlignment="1">
      <alignment vertical="center"/>
    </xf>
    <xf numFmtId="0" fontId="41" fillId="11" borderId="55" xfId="0" applyFont="1" applyFill="1" applyBorder="1" applyAlignment="1">
      <alignment horizontal="center" vertical="center"/>
    </xf>
    <xf numFmtId="0" fontId="41" fillId="11" borderId="61" xfId="0" applyFont="1" applyFill="1" applyBorder="1"/>
    <xf numFmtId="0" fontId="41" fillId="11" borderId="64" xfId="0" applyFont="1" applyFill="1" applyBorder="1" applyAlignment="1">
      <alignment horizontal="center" vertical="center"/>
    </xf>
    <xf numFmtId="0" fontId="41" fillId="11" borderId="49" xfId="0" applyFont="1" applyFill="1" applyBorder="1" applyAlignment="1">
      <alignment horizontal="left" vertical="top"/>
    </xf>
    <xf numFmtId="0" fontId="41" fillId="11" borderId="49" xfId="0" applyFont="1" applyFill="1" applyBorder="1" applyAlignment="1">
      <alignment horizontal="center" vertical="center"/>
    </xf>
    <xf numFmtId="8" fontId="41" fillId="11" borderId="49" xfId="0" applyNumberFormat="1" applyFont="1" applyFill="1" applyBorder="1" applyAlignment="1">
      <alignment horizontal="center" vertical="center"/>
    </xf>
    <xf numFmtId="0" fontId="41" fillId="11" borderId="63" xfId="0" applyFont="1" applyFill="1" applyBorder="1" applyAlignment="1">
      <alignment vertical="center"/>
    </xf>
    <xf numFmtId="0" fontId="41" fillId="11" borderId="86" xfId="0" applyFont="1" applyFill="1" applyBorder="1" applyAlignment="1">
      <alignment horizontal="center" vertical="center"/>
    </xf>
    <xf numFmtId="0" fontId="41" fillId="11" borderId="89" xfId="0" applyFont="1" applyFill="1" applyBorder="1" applyAlignment="1">
      <alignment horizontal="center" vertical="center"/>
    </xf>
    <xf numFmtId="0" fontId="41" fillId="11" borderId="73" xfId="0" applyFont="1" applyFill="1" applyBorder="1" applyAlignment="1">
      <alignment horizontal="left" vertical="top"/>
    </xf>
    <xf numFmtId="0" fontId="41" fillId="11" borderId="73" xfId="0" applyFont="1" applyFill="1" applyBorder="1" applyAlignment="1">
      <alignment horizontal="center" vertical="center"/>
    </xf>
    <xf numFmtId="8" fontId="41" fillId="11" borderId="73" xfId="0" applyNumberFormat="1" applyFont="1" applyFill="1" applyBorder="1" applyAlignment="1">
      <alignment horizontal="center" vertical="center"/>
    </xf>
    <xf numFmtId="8" fontId="41" fillId="11" borderId="73" xfId="0" applyNumberFormat="1" applyFont="1" applyFill="1" applyBorder="1" applyAlignment="1">
      <alignment horizontal="center" vertical="center" readingOrder="1"/>
    </xf>
    <xf numFmtId="0" fontId="41" fillId="11" borderId="82" xfId="0" applyFont="1" applyFill="1" applyBorder="1" applyAlignment="1">
      <alignment vertical="center"/>
    </xf>
    <xf numFmtId="0" fontId="41" fillId="11" borderId="80" xfId="0" applyFont="1" applyFill="1" applyBorder="1" applyAlignment="1">
      <alignment horizontal="center" vertical="center"/>
    </xf>
    <xf numFmtId="0" fontId="41" fillId="11" borderId="73" xfId="0" applyFont="1" applyFill="1" applyBorder="1"/>
    <xf numFmtId="0" fontId="41" fillId="11" borderId="80" xfId="0" applyFont="1" applyFill="1" applyBorder="1"/>
    <xf numFmtId="0" fontId="2" fillId="0" borderId="0" xfId="0" applyFont="1"/>
    <xf numFmtId="8" fontId="41" fillId="10" borderId="61" xfId="0" applyNumberFormat="1" applyFont="1" applyFill="1" applyBorder="1" applyAlignment="1">
      <alignment horizontal="center" vertical="center"/>
    </xf>
    <xf numFmtId="0" fontId="41" fillId="10" borderId="66" xfId="0" applyFont="1" applyFill="1" applyBorder="1" applyAlignment="1">
      <alignment horizontal="left" vertical="top" wrapText="1"/>
    </xf>
    <xf numFmtId="0" fontId="36" fillId="6" borderId="63" xfId="0" applyFont="1" applyFill="1" applyBorder="1" applyAlignment="1">
      <alignment horizontal="left" vertical="top"/>
    </xf>
    <xf numFmtId="0" fontId="37" fillId="6" borderId="64" xfId="0" applyFont="1" applyFill="1" applyBorder="1" applyAlignment="1">
      <alignment horizontal="left" vertical="top"/>
    </xf>
    <xf numFmtId="0" fontId="37" fillId="4" borderId="0" xfId="0" applyFont="1" applyFill="1" applyAlignment="1">
      <alignment horizontal="left" vertical="top"/>
    </xf>
    <xf numFmtId="0" fontId="37" fillId="6" borderId="63" xfId="0" applyFont="1" applyFill="1" applyBorder="1" applyAlignment="1">
      <alignment horizontal="left" vertical="top" wrapText="1"/>
    </xf>
    <xf numFmtId="0" fontId="41" fillId="10" borderId="61" xfId="0" applyFont="1" applyFill="1" applyBorder="1" applyAlignment="1">
      <alignment horizontal="center" vertical="center"/>
    </xf>
    <xf numFmtId="0" fontId="41" fillId="10" borderId="61" xfId="0" applyFont="1" applyFill="1" applyBorder="1" applyAlignment="1">
      <alignment horizontal="center" vertical="center" wrapText="1"/>
    </xf>
    <xf numFmtId="0" fontId="39" fillId="6" borderId="47" xfId="0" applyFont="1" applyFill="1" applyBorder="1" applyAlignment="1">
      <alignment horizontal="center" vertical="center"/>
    </xf>
    <xf numFmtId="0" fontId="37" fillId="6" borderId="65" xfId="0" applyFont="1" applyFill="1" applyBorder="1" applyAlignment="1">
      <alignment horizontal="center" vertical="center" wrapText="1"/>
    </xf>
    <xf numFmtId="0" fontId="37" fillId="4" borderId="49" xfId="0" applyFont="1" applyFill="1" applyBorder="1" applyAlignment="1">
      <alignment horizontal="center" vertical="center"/>
    </xf>
    <xf numFmtId="4" fontId="41" fillId="10" borderId="0" xfId="0" applyNumberFormat="1" applyFont="1" applyFill="1" applyAlignment="1">
      <alignment horizontal="center" vertical="center" wrapText="1"/>
    </xf>
    <xf numFmtId="8" fontId="41" fillId="10" borderId="55" xfId="0" applyNumberFormat="1" applyFont="1" applyFill="1" applyBorder="1" applyAlignment="1">
      <alignment horizontal="center" vertical="center"/>
    </xf>
    <xf numFmtId="0" fontId="41" fillId="10" borderId="61" xfId="0" applyFont="1" applyFill="1" applyBorder="1" applyAlignment="1">
      <alignment vertical="center"/>
    </xf>
    <xf numFmtId="0" fontId="41" fillId="10" borderId="54" xfId="0" applyFont="1" applyFill="1" applyBorder="1" applyAlignment="1">
      <alignment horizontal="center" vertical="center"/>
    </xf>
    <xf numFmtId="0" fontId="37" fillId="6" borderId="64" xfId="0" applyFont="1" applyFill="1" applyBorder="1" applyAlignment="1">
      <alignment horizontal="center" vertical="center"/>
    </xf>
    <xf numFmtId="0" fontId="39" fillId="4" borderId="63" xfId="0" applyFont="1" applyFill="1" applyBorder="1" applyAlignment="1">
      <alignment horizontal="center" vertical="center"/>
    </xf>
    <xf numFmtId="0" fontId="39" fillId="4" borderId="0" xfId="0" applyFont="1" applyFill="1" applyAlignment="1">
      <alignment horizontal="center" vertical="center"/>
    </xf>
    <xf numFmtId="0" fontId="40" fillId="4" borderId="0" xfId="0" applyFont="1" applyFill="1" applyAlignment="1">
      <alignment horizontal="center" vertical="center" wrapText="1"/>
    </xf>
    <xf numFmtId="0" fontId="40" fillId="4" borderId="0" xfId="0" applyFont="1" applyFill="1" applyAlignment="1">
      <alignment wrapText="1"/>
    </xf>
    <xf numFmtId="8" fontId="37" fillId="6" borderId="47" xfId="0" applyNumberFormat="1" applyFont="1" applyFill="1" applyBorder="1" applyAlignment="1">
      <alignment vertical="center" wrapText="1"/>
    </xf>
    <xf numFmtId="0" fontId="41" fillId="10" borderId="55" xfId="0" applyFont="1" applyFill="1" applyBorder="1" applyAlignment="1">
      <alignment horizontal="center" vertical="center"/>
    </xf>
    <xf numFmtId="0" fontId="37" fillId="6" borderId="70" xfId="0" applyFont="1" applyFill="1" applyBorder="1" applyAlignment="1">
      <alignment horizontal="center" vertical="center" wrapText="1"/>
    </xf>
    <xf numFmtId="0" fontId="36" fillId="0" borderId="64" xfId="0" applyFont="1" applyBorder="1"/>
    <xf numFmtId="0" fontId="36" fillId="4" borderId="63" xfId="0" applyFont="1" applyFill="1" applyBorder="1"/>
    <xf numFmtId="0" fontId="37" fillId="6" borderId="49" xfId="0" applyFont="1" applyFill="1" applyBorder="1"/>
    <xf numFmtId="0" fontId="36" fillId="4" borderId="0" xfId="0" applyFont="1" applyFill="1"/>
    <xf numFmtId="0" fontId="38" fillId="6" borderId="49" xfId="0" applyFont="1" applyFill="1" applyBorder="1" applyAlignment="1">
      <alignment horizontal="center" vertical="center"/>
    </xf>
    <xf numFmtId="0" fontId="41" fillId="10" borderId="61" xfId="0" applyFont="1" applyFill="1" applyBorder="1"/>
    <xf numFmtId="0" fontId="41" fillId="10" borderId="55" xfId="0" applyFont="1" applyFill="1" applyBorder="1"/>
    <xf numFmtId="0" fontId="38" fillId="6" borderId="65" xfId="0" applyFont="1" applyFill="1" applyBorder="1" applyAlignment="1">
      <alignment horizontal="center" vertical="center"/>
    </xf>
    <xf numFmtId="0" fontId="41" fillId="10" borderId="53" xfId="0" applyFont="1" applyFill="1" applyBorder="1"/>
    <xf numFmtId="0" fontId="36" fillId="4" borderId="63" xfId="0" applyFont="1" applyFill="1" applyBorder="1" applyAlignment="1">
      <alignment vertical="center" wrapText="1"/>
    </xf>
    <xf numFmtId="0" fontId="51" fillId="0" borderId="63" xfId="0" applyFont="1" applyBorder="1" applyAlignment="1">
      <alignment vertical="center" wrapText="1"/>
    </xf>
    <xf numFmtId="0" fontId="21" fillId="0" borderId="47" xfId="0" applyFont="1" applyBorder="1" applyAlignment="1">
      <alignment horizontal="left"/>
    </xf>
    <xf numFmtId="0" fontId="21" fillId="0" borderId="47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/>
    </xf>
    <xf numFmtId="0" fontId="66" fillId="0" borderId="47" xfId="0" applyFont="1" applyBorder="1"/>
    <xf numFmtId="0" fontId="21" fillId="12" borderId="47" xfId="0" applyFont="1" applyFill="1" applyBorder="1"/>
    <xf numFmtId="0" fontId="62" fillId="5" borderId="0" xfId="0" applyFont="1" applyFill="1" applyAlignment="1">
      <alignment wrapText="1"/>
    </xf>
    <xf numFmtId="0" fontId="70" fillId="0" borderId="0" xfId="0" applyFont="1" applyAlignment="1">
      <alignment horizontal="center"/>
    </xf>
    <xf numFmtId="0" fontId="23" fillId="13" borderId="0" xfId="0" applyFont="1" applyFill="1" applyBorder="1" applyAlignment="1">
      <alignment horizontal="right"/>
    </xf>
    <xf numFmtId="0" fontId="67" fillId="13" borderId="0" xfId="0" applyFont="1" applyFill="1" applyBorder="1"/>
    <xf numFmtId="8" fontId="8" fillId="13" borderId="0" xfId="0" applyNumberFormat="1" applyFont="1" applyFill="1" applyBorder="1"/>
    <xf numFmtId="0" fontId="21" fillId="13" borderId="0" xfId="0" applyFont="1" applyFill="1" applyBorder="1"/>
    <xf numFmtId="0" fontId="8" fillId="13" borderId="0" xfId="0" applyFont="1" applyFill="1" applyBorder="1"/>
    <xf numFmtId="0" fontId="63" fillId="13" borderId="0" xfId="0" applyFont="1" applyFill="1" applyBorder="1" applyAlignment="1">
      <alignment horizontal="center"/>
    </xf>
    <xf numFmtId="0" fontId="0" fillId="13" borderId="0" xfId="0" applyFill="1" applyBorder="1"/>
    <xf numFmtId="0" fontId="62" fillId="13" borderId="0" xfId="0" applyFont="1" applyFill="1" applyBorder="1" applyAlignment="1"/>
    <xf numFmtId="0" fontId="21" fillId="14" borderId="0" xfId="0" applyFont="1" applyFill="1" applyBorder="1"/>
    <xf numFmtId="6" fontId="21" fillId="13" borderId="0" xfId="0" applyNumberFormat="1" applyFont="1" applyFill="1" applyBorder="1"/>
    <xf numFmtId="0" fontId="62" fillId="13" borderId="0" xfId="0" applyFont="1" applyFill="1" applyBorder="1" applyAlignment="1">
      <alignment wrapText="1"/>
    </xf>
    <xf numFmtId="0" fontId="20" fillId="13" borderId="0" xfId="0" applyFont="1" applyFill="1" applyBorder="1"/>
    <xf numFmtId="0" fontId="10" fillId="13" borderId="0" xfId="0" applyFont="1" applyFill="1" applyBorder="1"/>
    <xf numFmtId="0" fontId="65" fillId="13" borderId="0" xfId="0" applyFont="1" applyFill="1" applyBorder="1"/>
    <xf numFmtId="8" fontId="10" fillId="13" borderId="0" xfId="0" applyNumberFormat="1" applyFont="1" applyFill="1" applyBorder="1"/>
    <xf numFmtId="0" fontId="64" fillId="13" borderId="0" xfId="0" applyFont="1" applyFill="1" applyBorder="1"/>
    <xf numFmtId="0" fontId="10" fillId="14" borderId="0" xfId="0" applyFont="1" applyFill="1" applyBorder="1"/>
    <xf numFmtId="0" fontId="64" fillId="13" borderId="0" xfId="0" applyFont="1" applyFill="1" applyBorder="1" applyAlignment="1">
      <alignment wrapText="1"/>
    </xf>
    <xf numFmtId="4" fontId="10" fillId="14" borderId="0" xfId="0" applyNumberFormat="1" applyFont="1" applyFill="1" applyBorder="1"/>
    <xf numFmtId="8" fontId="10" fillId="14" borderId="0" xfId="0" applyNumberFormat="1" applyFont="1" applyFill="1" applyBorder="1"/>
    <xf numFmtId="4" fontId="10" fillId="13" borderId="0" xfId="0" applyNumberFormat="1" applyFont="1" applyFill="1" applyBorder="1"/>
    <xf numFmtId="0" fontId="68" fillId="13" borderId="0" xfId="0" applyFont="1" applyFill="1" applyBorder="1"/>
    <xf numFmtId="6" fontId="69" fillId="13" borderId="0" xfId="0" applyNumberFormat="1" applyFont="1" applyFill="1" applyBorder="1" applyAlignment="1">
      <alignment horizontal="left"/>
    </xf>
    <xf numFmtId="0" fontId="71" fillId="0" borderId="47" xfId="0" applyFont="1" applyBorder="1" applyAlignment="1">
      <alignment horizontal="center" vertical="center"/>
    </xf>
    <xf numFmtId="0" fontId="21" fillId="12" borderId="0" xfId="0" applyFont="1" applyFill="1" applyBorder="1"/>
    <xf numFmtId="8" fontId="66" fillId="0" borderId="0" xfId="0" applyNumberFormat="1" applyFont="1" applyBorder="1"/>
    <xf numFmtId="8" fontId="66" fillId="0" borderId="62" xfId="0" applyNumberFormat="1" applyFont="1" applyBorder="1"/>
    <xf numFmtId="8" fontId="8" fillId="4" borderId="62" xfId="0" applyNumberFormat="1" applyFont="1" applyFill="1" applyBorder="1"/>
    <xf numFmtId="8" fontId="66" fillId="0" borderId="65" xfId="0" applyNumberFormat="1" applyFont="1" applyBorder="1"/>
    <xf numFmtId="8" fontId="66" fillId="0" borderId="1" xfId="0" applyNumberFormat="1" applyFont="1" applyBorder="1"/>
    <xf numFmtId="8" fontId="8" fillId="4" borderId="1" xfId="0" applyNumberFormat="1" applyFont="1" applyFill="1" applyBorder="1"/>
    <xf numFmtId="166" fontId="23" fillId="0" borderId="47" xfId="0" applyNumberFormat="1" applyFont="1" applyBorder="1" applyAlignment="1">
      <alignment horizontal="right"/>
    </xf>
    <xf numFmtId="0" fontId="28" fillId="0" borderId="0" xfId="0" applyFont="1" applyAlignment="1">
      <alignment horizontal="center" vertical="center"/>
    </xf>
    <xf numFmtId="0" fontId="23" fillId="13" borderId="0" xfId="0" applyFont="1" applyFill="1" applyBorder="1" applyAlignment="1">
      <alignment horizontal="right"/>
    </xf>
    <xf numFmtId="0" fontId="62" fillId="13" borderId="0" xfId="0" applyFont="1" applyFill="1" applyBorder="1" applyAlignment="1">
      <alignment wrapText="1"/>
    </xf>
    <xf numFmtId="0" fontId="63" fillId="13" borderId="0" xfId="0" applyFont="1" applyFill="1" applyBorder="1" applyAlignment="1">
      <alignment horizontal="center"/>
    </xf>
    <xf numFmtId="0" fontId="62" fillId="13" borderId="0" xfId="0" applyFont="1" applyFill="1" applyBorder="1" applyAlignment="1"/>
    <xf numFmtId="0" fontId="70" fillId="0" borderId="0" xfId="0" applyFont="1" applyAlignment="1">
      <alignment horizontal="center" wrapText="1"/>
    </xf>
    <xf numFmtId="0" fontId="70" fillId="0" borderId="0" xfId="0" applyFont="1" applyAlignment="1">
      <alignment horizontal="center"/>
    </xf>
    <xf numFmtId="0" fontId="23" fillId="0" borderId="69" xfId="0" applyFont="1" applyBorder="1" applyAlignment="1">
      <alignment horizontal="right"/>
    </xf>
    <xf numFmtId="0" fontId="23" fillId="0" borderId="70" xfId="0" applyFont="1" applyBorder="1" applyAlignment="1">
      <alignment horizontal="right"/>
    </xf>
    <xf numFmtId="0" fontId="23" fillId="0" borderId="90" xfId="0" applyFont="1" applyBorder="1" applyAlignment="1">
      <alignment horizontal="right"/>
    </xf>
    <xf numFmtId="0" fontId="62" fillId="5" borderId="0" xfId="0" applyFont="1" applyFill="1" applyAlignment="1">
      <alignment wrapText="1"/>
    </xf>
    <xf numFmtId="164" fontId="0" fillId="0" borderId="36" xfId="1" applyNumberFormat="1" applyFont="1" applyFill="1" applyBorder="1" applyAlignment="1">
      <alignment horizontal="center" vertical="center"/>
    </xf>
    <xf numFmtId="164" fontId="0" fillId="0" borderId="37" xfId="1" applyNumberFormat="1" applyFont="1" applyFill="1" applyBorder="1" applyAlignment="1">
      <alignment horizontal="center" vertical="center"/>
    </xf>
    <xf numFmtId="164" fontId="0" fillId="0" borderId="6" xfId="1" applyNumberFormat="1" applyFont="1" applyFill="1" applyBorder="1" applyAlignment="1">
      <alignment horizontal="center" vertical="center"/>
    </xf>
    <xf numFmtId="164" fontId="0" fillId="0" borderId="7" xfId="1" applyNumberFormat="1" applyFont="1" applyFill="1" applyBorder="1" applyAlignment="1">
      <alignment horizontal="center" vertical="center"/>
    </xf>
    <xf numFmtId="164" fontId="0" fillId="0" borderId="9" xfId="1" applyNumberFormat="1" applyFont="1" applyFill="1" applyBorder="1" applyAlignment="1">
      <alignment horizontal="center" vertical="center"/>
    </xf>
    <xf numFmtId="164" fontId="0" fillId="0" borderId="4" xfId="1" applyNumberFormat="1" applyFont="1" applyFill="1" applyBorder="1" applyAlignment="1">
      <alignment horizontal="center" vertical="center"/>
    </xf>
    <xf numFmtId="44" fontId="0" fillId="0" borderId="41" xfId="1" applyNumberFormat="1" applyFont="1" applyFill="1" applyBorder="1" applyAlignment="1">
      <alignment horizontal="center" vertical="center"/>
    </xf>
    <xf numFmtId="44" fontId="0" fillId="0" borderId="42" xfId="1" applyNumberFormat="1" applyFont="1" applyFill="1" applyBorder="1" applyAlignment="1">
      <alignment horizontal="center" vertical="center"/>
    </xf>
    <xf numFmtId="44" fontId="0" fillId="0" borderId="5" xfId="1" applyNumberFormat="1" applyFont="1" applyFill="1" applyBorder="1" applyAlignment="1">
      <alignment horizontal="center" vertical="center"/>
    </xf>
    <xf numFmtId="164" fontId="2" fillId="2" borderId="34" xfId="1" applyNumberFormat="1" applyFont="1" applyFill="1" applyBorder="1" applyAlignment="1">
      <alignment horizontal="center" vertical="center"/>
    </xf>
    <xf numFmtId="164" fontId="2" fillId="2" borderId="19" xfId="1" applyNumberFormat="1" applyFont="1" applyFill="1" applyBorder="1" applyAlignment="1">
      <alignment horizontal="center" vertical="center"/>
    </xf>
    <xf numFmtId="164" fontId="2" fillId="2" borderId="39" xfId="1" applyNumberFormat="1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4" fontId="2" fillId="2" borderId="31" xfId="1" applyNumberFormat="1" applyFont="1" applyFill="1" applyBorder="1" applyAlignment="1">
      <alignment horizontal="center" vertical="center"/>
    </xf>
    <xf numFmtId="164" fontId="2" fillId="2" borderId="8" xfId="1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2" fillId="2" borderId="11" xfId="1" applyNumberFormat="1" applyFont="1" applyFill="1" applyBorder="1" applyAlignment="1">
      <alignment horizontal="center" vertical="center" wrapText="1"/>
    </xf>
    <xf numFmtId="164" fontId="2" fillId="2" borderId="12" xfId="1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164" fontId="2" fillId="2" borderId="21" xfId="1" applyNumberFormat="1" applyFont="1" applyFill="1" applyBorder="1" applyAlignment="1">
      <alignment horizontal="center" vertical="center" wrapText="1"/>
    </xf>
    <xf numFmtId="164" fontId="2" fillId="2" borderId="22" xfId="1" applyNumberFormat="1" applyFont="1" applyFill="1" applyBorder="1" applyAlignment="1">
      <alignment horizontal="center" vertical="center" wrapText="1"/>
    </xf>
    <xf numFmtId="164" fontId="0" fillId="0" borderId="45" xfId="1" applyNumberFormat="1" applyFont="1" applyFill="1" applyBorder="1" applyAlignment="1">
      <alignment horizontal="center" vertical="center"/>
    </xf>
    <xf numFmtId="164" fontId="0" fillId="0" borderId="46" xfId="1" applyNumberFormat="1" applyFont="1" applyFill="1" applyBorder="1" applyAlignment="1">
      <alignment horizontal="center" vertical="center"/>
    </xf>
    <xf numFmtId="164" fontId="0" fillId="0" borderId="44" xfId="1" applyNumberFormat="1" applyFont="1" applyFill="1" applyBorder="1" applyAlignment="1">
      <alignment horizontal="center" vertical="center"/>
    </xf>
    <xf numFmtId="164" fontId="0" fillId="0" borderId="23" xfId="1" applyNumberFormat="1" applyFont="1" applyFill="1" applyBorder="1" applyAlignment="1">
      <alignment horizontal="center" vertical="center"/>
    </xf>
    <xf numFmtId="164" fontId="0" fillId="0" borderId="24" xfId="1" applyNumberFormat="1" applyFont="1" applyFill="1" applyBorder="1" applyAlignment="1">
      <alignment horizontal="center" vertical="center"/>
    </xf>
    <xf numFmtId="164" fontId="0" fillId="0" borderId="22" xfId="1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2" fillId="2" borderId="60" xfId="1" applyNumberFormat="1" applyFont="1" applyFill="1" applyBorder="1" applyAlignment="1">
      <alignment horizontal="center" vertical="center" wrapText="1"/>
    </xf>
    <xf numFmtId="164" fontId="2" fillId="2" borderId="44" xfId="1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4" fontId="0" fillId="0" borderId="28" xfId="1" applyNumberFormat="1" applyFont="1" applyFill="1" applyBorder="1" applyAlignment="1">
      <alignment horizontal="center" vertical="center"/>
    </xf>
    <xf numFmtId="164" fontId="0" fillId="0" borderId="29" xfId="1" applyNumberFormat="1" applyFont="1" applyFill="1" applyBorder="1" applyAlignment="1">
      <alignment horizontal="center" vertical="center"/>
    </xf>
    <xf numFmtId="164" fontId="0" fillId="0" borderId="30" xfId="1" applyNumberFormat="1" applyFont="1" applyFill="1" applyBorder="1" applyAlignment="1">
      <alignment horizontal="center" vertical="center"/>
    </xf>
    <xf numFmtId="44" fontId="0" fillId="0" borderId="25" xfId="1" applyNumberFormat="1" applyFont="1" applyFill="1" applyBorder="1" applyAlignment="1">
      <alignment horizontal="center" vertical="center"/>
    </xf>
    <xf numFmtId="44" fontId="0" fillId="0" borderId="26" xfId="1" applyNumberFormat="1" applyFont="1" applyFill="1" applyBorder="1" applyAlignment="1">
      <alignment horizontal="center" vertical="center"/>
    </xf>
    <xf numFmtId="44" fontId="0" fillId="0" borderId="27" xfId="1" applyNumberFormat="1" applyFont="1" applyFill="1" applyBorder="1" applyAlignment="1">
      <alignment horizontal="center" vertical="center"/>
    </xf>
    <xf numFmtId="164" fontId="2" fillId="2" borderId="18" xfId="1" applyNumberFormat="1" applyFont="1" applyFill="1" applyBorder="1" applyAlignment="1">
      <alignment horizontal="center" vertical="center"/>
    </xf>
    <xf numFmtId="164" fontId="2" fillId="2" borderId="20" xfId="1" applyNumberFormat="1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 wrapText="1"/>
    </xf>
    <xf numFmtId="164" fontId="2" fillId="2" borderId="11" xfId="1" applyNumberFormat="1" applyFont="1" applyFill="1" applyBorder="1" applyAlignment="1">
      <alignment horizontal="center" vertical="center"/>
    </xf>
    <xf numFmtId="164" fontId="2" fillId="2" borderId="12" xfId="1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165" fontId="0" fillId="0" borderId="23" xfId="1" applyNumberFormat="1" applyFont="1" applyFill="1" applyBorder="1" applyAlignment="1">
      <alignment horizontal="center" vertical="center"/>
    </xf>
    <xf numFmtId="165" fontId="0" fillId="0" borderId="24" xfId="1" applyNumberFormat="1" applyFont="1" applyFill="1" applyBorder="1" applyAlignment="1">
      <alignment horizontal="center" vertical="center"/>
    </xf>
    <xf numFmtId="165" fontId="0" fillId="0" borderId="22" xfId="1" applyNumberFormat="1" applyFont="1" applyFill="1" applyBorder="1" applyAlignment="1">
      <alignment horizontal="center" vertical="center"/>
    </xf>
    <xf numFmtId="164" fontId="2" fillId="2" borderId="21" xfId="1" applyNumberFormat="1" applyFont="1" applyFill="1" applyBorder="1" applyAlignment="1">
      <alignment horizontal="center" vertical="center"/>
    </xf>
    <xf numFmtId="164" fontId="2" fillId="2" borderId="22" xfId="1" applyNumberFormat="1" applyFont="1" applyFill="1" applyBorder="1" applyAlignment="1">
      <alignment horizontal="center" vertical="center"/>
    </xf>
    <xf numFmtId="0" fontId="46" fillId="0" borderId="47" xfId="0" applyFont="1" applyBorder="1" applyAlignment="1">
      <alignment horizontal="center"/>
    </xf>
    <xf numFmtId="0" fontId="53" fillId="4" borderId="0" xfId="0" applyFont="1" applyFill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201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7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7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7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7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7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7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7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7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7"/>
        </patternFill>
      </fill>
    </dxf>
    <dxf>
      <font>
        <color theme="0"/>
      </font>
      <fill>
        <patternFill>
          <bgColor rgb="FFC00000"/>
        </patternFill>
      </fill>
    </dxf>
    <dxf>
      <font>
        <sz val="14"/>
        <color rgb="FF000000"/>
      </font>
      <numFmt numFmtId="12" formatCode="&quot;$&quot;#,##0.00_);[Red]\(&quot;$&quot;#,##0.00\)"/>
      <fill>
        <patternFill patternType="solid">
          <fgColor indexed="64"/>
          <bgColor rgb="FFFFFFFF"/>
        </patternFill>
      </fill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sz val="14"/>
        <color rgb="FF000000"/>
      </font>
      <fill>
        <patternFill patternType="solid">
          <fgColor indexed="64"/>
          <bgColor rgb="FFFFFFFF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Roboto"/>
        <charset val="1"/>
        <scheme val="none"/>
      </font>
      <fill>
        <patternFill patternType="solid">
          <fgColor indexed="64"/>
          <bgColor rgb="FFFFFFFF"/>
        </patternFill>
      </fill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none"/>
      </font>
      <fill>
        <patternFill patternType="solid">
          <fgColor indexed="64"/>
          <bgColor rgb="FFFFFFFF"/>
        </patternFill>
      </fill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sz val="14"/>
        <color rgb="FF000000"/>
      </font>
      <fill>
        <patternFill patternType="solid">
          <fgColor indexed="64"/>
          <bgColor rgb="FFFFFFFF"/>
        </patternFill>
      </fill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sz val="14"/>
        <color rgb="FF000000"/>
      </font>
      <fill>
        <patternFill patternType="solid">
          <fgColor indexed="64"/>
          <bgColor rgb="FFFF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none"/>
      </font>
      <fill>
        <patternFill patternType="solid">
          <fgColor indexed="64"/>
          <bgColor rgb="FFFFFFFF"/>
        </patternFill>
      </fill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none"/>
      </font>
      <numFmt numFmtId="19" formatCode="m/d/yyyy"/>
      <fill>
        <patternFill patternType="solid">
          <fgColor indexed="64"/>
          <bgColor rgb="FFFFFFFF"/>
        </patternFill>
      </fill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none"/>
      </font>
      <fill>
        <patternFill patternType="solid">
          <fgColor indexed="64"/>
          <bgColor rgb="FFFFFFFF"/>
        </patternFill>
      </fill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Roboto"/>
        <scheme val="none"/>
      </font>
      <fill>
        <patternFill patternType="solid">
          <fgColor indexed="64"/>
          <bgColor rgb="FFFF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Roboto"/>
        <scheme val="none"/>
      </font>
      <fill>
        <patternFill patternType="solid">
          <fgColor indexed="64"/>
          <bgColor rgb="FFFFFFFF"/>
        </patternFill>
      </fill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Roboto"/>
        <scheme val="none"/>
      </font>
      <fill>
        <patternFill patternType="solid">
          <fgColor indexed="64"/>
          <bgColor rgb="FFFFFFFF"/>
        </patternFill>
      </fill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z val="14"/>
        <color rgb="FF000000"/>
        <family val="2"/>
      </font>
      <fill>
        <patternFill patternType="solid">
          <fgColor indexed="64"/>
          <bgColor rgb="FFFFFFFF"/>
        </patternFill>
      </fill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sz val="12"/>
        <name val="Calibri"/>
      </font>
      <fill>
        <patternFill patternType="solid">
          <fgColor indexed="64"/>
          <bgColor rgb="FFFFFFFF"/>
        </patternFill>
      </fill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sz val="12"/>
        <name val="Calibri"/>
      </font>
      <fill>
        <patternFill patternType="solid">
          <fgColor indexed="64"/>
          <bgColor rgb="FF00B050"/>
        </patternFill>
      </fill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sz val="12"/>
        <name val="Calibri"/>
      </font>
      <fill>
        <patternFill patternType="solid">
          <fgColor indexed="64"/>
          <bgColor rgb="FF00B050"/>
        </patternFill>
      </fill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sz val="12"/>
        <name val="Calibri"/>
      </font>
      <fill>
        <patternFill patternType="solid">
          <fgColor indexed="64"/>
          <bgColor rgb="FF00B050"/>
        </patternFill>
      </fill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scheme val="none"/>
      </font>
      <fill>
        <patternFill patternType="solid">
          <fgColor indexed="64"/>
          <bgColor rgb="FF00B05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scheme val="none"/>
      </font>
      <fill>
        <patternFill patternType="solid">
          <fgColor indexed="64"/>
          <bgColor rgb="FF00B05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scheme val="none"/>
      </font>
      <fill>
        <patternFill patternType="solid">
          <fgColor indexed="64"/>
          <bgColor rgb="FF00B05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scheme val="minor"/>
      </font>
      <fill>
        <patternFill patternType="solid">
          <fgColor indexed="64"/>
          <bgColor rgb="FF00B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scheme val="none"/>
      </font>
      <fill>
        <patternFill patternType="solid">
          <fgColor indexed="64"/>
          <bgColor rgb="FF00B05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scheme val="none"/>
      </font>
      <numFmt numFmtId="12" formatCode="&quot;$&quot;#,##0.00_);[Red]\(&quot;$&quot;#,##0.00\)"/>
      <fill>
        <patternFill patternType="solid">
          <fgColor indexed="64"/>
          <bgColor rgb="FF00B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scheme val="none"/>
      </font>
      <numFmt numFmtId="12" formatCode="&quot;$&quot;#,##0.00_);[Red]\(&quot;$&quot;#,##0.00\)"/>
      <fill>
        <patternFill patternType="solid">
          <fgColor indexed="64"/>
          <bgColor rgb="FF00B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sz val="12"/>
        <name val="Calibri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scheme val="none"/>
      </font>
      <fill>
        <patternFill patternType="solid">
          <fgColor indexed="64"/>
          <bgColor rgb="FF00B05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scheme val="none"/>
      </font>
      <fill>
        <patternFill patternType="solid">
          <fgColor indexed="64"/>
          <bgColor rgb="FF00B05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scheme val="minor"/>
      </font>
      <fill>
        <patternFill patternType="solid">
          <fgColor indexed="64"/>
          <bgColor rgb="FF00B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scheme val="none"/>
      </font>
      <fill>
        <patternFill patternType="solid">
          <fgColor indexed="64"/>
          <bgColor rgb="FF00B050"/>
        </patternFill>
      </fill>
      <alignment horizontal="left" vertical="top" textRotation="0" wrapText="1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scheme val="minor"/>
      </font>
      <fill>
        <patternFill patternType="solid">
          <fgColor indexed="64"/>
          <bgColor rgb="FF00B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scheme val="none"/>
      </font>
      <fill>
        <patternFill patternType="solid">
          <fgColor indexed="64"/>
          <bgColor rgb="FF00B05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scheme val="none"/>
      </font>
      <numFmt numFmtId="12" formatCode="&quot;$&quot;#,##0.00_);[Red]\(&quot;$&quot;#,##0.00\)"/>
      <fill>
        <patternFill patternType="solid">
          <fgColor indexed="64"/>
          <bgColor rgb="FF00B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scheme val="minor"/>
      </font>
      <fill>
        <patternFill patternType="solid">
          <fgColor indexed="64"/>
          <bgColor rgb="FF00B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sz val="12"/>
        <name val="Calibri"/>
      </font>
      <fill>
        <patternFill patternType="solid">
          <fgColor indexed="64"/>
          <bgColor rgb="FF00B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family val="2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70</xdr:col>
      <xdr:colOff>0</xdr:colOff>
      <xdr:row>54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A211AB-81D0-42D9-8EE4-C4AF728FEA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672000" cy="10287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FE0EE51-443D-479D-9BBA-AB03A043A50E}" name="Table2" displayName="Table2" ref="A5:T40" totalsRowShown="0" headerRowDxfId="200" dataDxfId="199">
  <autoFilter ref="A5:T40" xr:uid="{6FE0EE51-443D-479D-9BBA-AB03A043A50E}"/>
  <sortState xmlns:xlrd2="http://schemas.microsoft.com/office/spreadsheetml/2017/richdata2" ref="A6:T40">
    <sortCondition ref="B5:B40"/>
  </sortState>
  <tableColumns count="20">
    <tableColumn id="1" xr3:uid="{062490B5-AD39-4777-ADF0-2553572B4C03}" name="STATUS" dataDxfId="198"/>
    <tableColumn id="20" xr3:uid="{271D1669-C4E6-4A15-A78E-150A5CDE5BD9}" name="REGION" dataDxfId="197"/>
    <tableColumn id="14" xr3:uid="{4DF3CA9B-7B4F-4D58-AC46-B80051F43C51}" name="BUDGET LINE" dataDxfId="196"/>
    <tableColumn id="18" xr3:uid="{8FDD7945-17EC-4EA5-BE3C-8916440F77B4}" name="Order #" dataDxfId="195"/>
    <tableColumn id="2" xr3:uid="{53CF19B1-5E55-43DD-80C9-3AD2FE62D480}" name="ITEM" dataDxfId="194"/>
    <tableColumn id="3" xr3:uid="{A2ABFC71-E4B0-48D3-A185-65468D37FB56}" name="TYPE" dataDxfId="193"/>
    <tableColumn id="4" xr3:uid="{7B099A79-C377-4B26-9394-B68668C0851C}" name="MODEL" dataDxfId="192"/>
    <tableColumn id="5" xr3:uid="{D67DDD9D-BF49-4E9B-94A5-35329CE77868}" name="QUANTITY" dataDxfId="191"/>
    <tableColumn id="6" xr3:uid="{4055ACA3-2BA4-4BBA-9FC7-2AE0EB639AE0}" name="UNIT PRICE ($)" dataDxfId="190"/>
    <tableColumn id="7" xr3:uid="{3A43D614-454F-4471-8449-6C1CBD27B65C}" name="TOTAL PRICE  (S)" dataDxfId="189"/>
    <tableColumn id="19" xr3:uid="{EB6487F5-2D62-462D-86F4-B50D8CF0CD74}" name="REGION2" dataDxfId="188"/>
    <tableColumn id="8" xr3:uid="{803BEB79-3027-4876-B1D0-81947E49EC10}" name="REQUESTOR(S)" dataDxfId="187"/>
    <tableColumn id="9" xr3:uid="{898700C7-FE57-4A5F-9FCC-8965C8C54E5F}" name="PROCUREMENT TYPE" dataDxfId="186"/>
    <tableColumn id="10" xr3:uid="{E3502FE8-65F6-43AB-8C10-ADC5CF5A3F7F}" name="VENDOR-QUOTE 1" dataDxfId="185"/>
    <tableColumn id="11" xr3:uid="{16550077-3C5A-48F7-84D7-1D781C6EBADD}" name="PRICE-QUOTE 1" dataDxfId="184"/>
    <tableColumn id="12" xr3:uid="{13BF3E3C-20BE-4A1B-BAAA-0C708EB45958}" name="QUOTE NUMBER-QUOTE 1" dataDxfId="183"/>
    <tableColumn id="13" xr3:uid="{C69733B8-1F76-4F8A-B8F4-5072220ACD2D}" name="VENDOR-QUOTE 2" dataDxfId="182"/>
    <tableColumn id="15" xr3:uid="{799A1E37-B795-4FE4-95EA-DC823C6A7492}" name="PRICE-QUOTE 22" dataDxfId="181"/>
    <tableColumn id="16" xr3:uid="{3D9B7B1B-20BC-4B81-9CA9-C2E33351EA86}" name="QUOTE NUMBER-QUOTE 2" dataDxfId="180"/>
    <tableColumn id="17" xr3:uid="{A5CD6DA8-9FF4-44C8-94F5-29D02680AE31}" name="NOTE" dataDxfId="17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5A1CCFF-CD2A-4177-A7DE-8033E9B0F670}" name="Table3" displayName="Table3" ref="A1:L50" totalsRowShown="0" headerRowDxfId="178" dataDxfId="176" headerRowBorderDxfId="177" tableBorderDxfId="175" totalsRowBorderDxfId="174">
  <autoFilter ref="A1:L50" xr:uid="{05A1CCFF-CD2A-4177-A7DE-8033E9B0F670}"/>
  <sortState xmlns:xlrd2="http://schemas.microsoft.com/office/spreadsheetml/2017/richdata2" ref="A2:L50">
    <sortCondition ref="D1:D50"/>
  </sortState>
  <tableColumns count="12">
    <tableColumn id="1" xr3:uid="{6AB52B6C-26A3-48C9-AAA0-B587D5977653}" name="STATUS" dataDxfId="173"/>
    <tableColumn id="13" xr3:uid="{16ACBA70-8F75-4BE5-932A-A7CA2214E20D}" name="INVOICE #" dataDxfId="172"/>
    <tableColumn id="12" xr3:uid="{AA2CC66E-4768-4D62-B22D-A4057E59B3DD}" name="BUDGET LINE" dataDxfId="171"/>
    <tableColumn id="2" xr3:uid="{A24DDEFC-627B-4ECC-B090-38CABB9528EA}" name="ORDER #" dataDxfId="170"/>
    <tableColumn id="3" xr3:uid="{8A4ABF71-9C37-4DBA-AD74-E30059A8A81C}" name="SHIPPED DATE" dataDxfId="169"/>
    <tableColumn id="4" xr3:uid="{E2D0540F-4CCE-4B3C-B70C-B3568282C42F}" name="SHIPPED TO" dataDxfId="168"/>
    <tableColumn id="5" xr3:uid="{21E9D870-C9AF-4ADB-A1F8-C2B9171081B5}" name="ITEM" dataDxfId="167"/>
    <tableColumn id="6" xr3:uid="{D3B5D0D2-8348-49F8-A6FF-EEF69F5156B0}" name="QUANTITY" dataDxfId="166"/>
    <tableColumn id="7" xr3:uid="{963DD4E2-1211-49D9-9F9E-E8FDE7BEAB3B}" name="VENDOR" dataDxfId="165"/>
    <tableColumn id="8" xr3:uid="{CD38000F-7336-418C-9699-6A1B31A0D23A}" name="MODEL" dataDxfId="164"/>
    <tableColumn id="9" xr3:uid="{52A8A61F-6FCA-4061-BD76-8B034A0C03AB}" name="TRACKING #" dataDxfId="163"/>
    <tableColumn id="11" xr3:uid="{E8E42971-2731-4AC9-A262-7158EE15D883}" name="PRICE" dataDxfId="162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375E90E-9CF5-4A39-A410-AF675CC9CF5D}" name="Table1" displayName="Table1" ref="A3:C11" totalsRowShown="0">
  <autoFilter ref="A3:C11" xr:uid="{5375E90E-9CF5-4A39-A410-AF675CC9CF5D}"/>
  <tableColumns count="3">
    <tableColumn id="1" xr3:uid="{0D099D5A-6EC6-429C-98F2-4BEB383EFA8B}" name="Region"/>
    <tableColumn id="2" xr3:uid="{F46DD84A-C82E-412C-A698-877A4B77A573}" name="Requestor"/>
    <tableColumn id="3" xr3:uid="{285ADE8A-871C-4812-9813-C4229AF31722}" name="Course Name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14390-8B9D-418C-BA27-C4C51F426CFA}">
  <dimension ref="A1:BE160"/>
  <sheetViews>
    <sheetView workbookViewId="0">
      <pane ySplit="5" topLeftCell="A73" activePane="bottomLeft" state="frozen"/>
      <selection pane="bottomLeft" activeCell="J42" sqref="J42"/>
    </sheetView>
  </sheetViews>
  <sheetFormatPr defaultRowHeight="15"/>
  <cols>
    <col min="1" max="1" width="44.5703125" style="1" customWidth="1"/>
    <col min="2" max="2" width="21.5703125" customWidth="1"/>
    <col min="3" max="3" width="45.28515625" style="79" customWidth="1"/>
    <col min="4" max="4" width="21.140625" style="1" hidden="1" customWidth="1"/>
    <col min="5" max="5" width="62.85546875" style="213" customWidth="1"/>
    <col min="6" max="6" width="14.42578125" customWidth="1"/>
    <col min="7" max="7" width="31.85546875" style="1" customWidth="1"/>
    <col min="8" max="8" width="14.85546875" customWidth="1"/>
    <col min="9" max="9" width="22.5703125" customWidth="1"/>
    <col min="10" max="10" width="19.28515625" customWidth="1"/>
    <col min="11" max="11" width="34.28515625" customWidth="1"/>
    <col min="12" max="12" width="43.42578125" style="428" customWidth="1"/>
    <col min="13" max="13" width="20.140625" customWidth="1"/>
    <col min="14" max="14" width="26.42578125" style="1" customWidth="1"/>
    <col min="15" max="15" width="28" customWidth="1"/>
    <col min="16" max="16" width="27.5703125" customWidth="1"/>
    <col min="17" max="17" width="19.85546875" customWidth="1"/>
    <col min="18" max="18" width="20.5703125" customWidth="1"/>
    <col min="19" max="19" width="22.85546875" customWidth="1"/>
    <col min="20" max="20" width="60.140625" style="174" customWidth="1"/>
    <col min="21" max="56" width="9.140625" style="174"/>
  </cols>
  <sheetData>
    <row r="1" spans="1:56" ht="33.75">
      <c r="A1" s="692" t="s">
        <v>54</v>
      </c>
      <c r="B1" s="692"/>
      <c r="C1" s="69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  <c r="P1" s="692"/>
      <c r="Q1" s="692"/>
      <c r="R1" s="692"/>
      <c r="S1" s="692"/>
      <c r="T1" s="692"/>
    </row>
    <row r="2" spans="1:56" ht="23.25" customHeight="1">
      <c r="A2" s="391" t="s">
        <v>55</v>
      </c>
      <c r="B2" s="393"/>
      <c r="C2" s="479" t="s">
        <v>56</v>
      </c>
      <c r="E2" s="393"/>
      <c r="F2" s="393"/>
      <c r="G2" s="393"/>
      <c r="H2" s="393"/>
      <c r="I2" s="393"/>
      <c r="J2" s="393"/>
      <c r="K2" s="393"/>
      <c r="L2" s="406"/>
      <c r="M2" s="393"/>
      <c r="N2" s="393"/>
      <c r="O2" s="393"/>
      <c r="P2" s="393"/>
      <c r="Q2" s="393"/>
      <c r="R2" s="393"/>
      <c r="S2" s="393"/>
      <c r="T2" s="393"/>
    </row>
    <row r="3" spans="1:56" ht="23.25" customHeight="1">
      <c r="A3" s="392" t="s">
        <v>57</v>
      </c>
      <c r="B3" s="393"/>
      <c r="C3" s="480"/>
      <c r="D3" s="393"/>
      <c r="E3" s="393"/>
      <c r="F3" s="393"/>
      <c r="G3" s="393"/>
      <c r="H3" s="393"/>
      <c r="I3" s="393"/>
      <c r="J3" s="393"/>
      <c r="K3" s="393"/>
      <c r="L3" s="406"/>
      <c r="M3" s="393"/>
      <c r="N3" s="393"/>
      <c r="O3" s="393"/>
      <c r="P3" s="393"/>
      <c r="Q3" s="393"/>
      <c r="R3" s="393"/>
      <c r="S3" s="393"/>
      <c r="T3" s="393"/>
    </row>
    <row r="4" spans="1:56">
      <c r="B4" s="174"/>
      <c r="D4" s="93"/>
      <c r="E4" s="386"/>
      <c r="F4" s="174"/>
      <c r="G4" s="93"/>
      <c r="H4" s="174"/>
      <c r="I4" s="174"/>
      <c r="J4" s="174"/>
      <c r="K4" s="174"/>
      <c r="L4" s="424"/>
      <c r="M4" s="174"/>
      <c r="N4" s="93"/>
      <c r="O4" s="174"/>
      <c r="P4" s="174"/>
      <c r="Q4" s="174"/>
      <c r="R4" s="174"/>
      <c r="S4" s="174"/>
    </row>
    <row r="5" spans="1:56" s="401" customFormat="1" ht="39.75" customHeight="1">
      <c r="A5" s="399" t="s">
        <v>58</v>
      </c>
      <c r="B5" s="399" t="s">
        <v>5</v>
      </c>
      <c r="C5" s="481" t="s">
        <v>59</v>
      </c>
      <c r="D5" s="399" t="s">
        <v>60</v>
      </c>
      <c r="E5" s="399" t="s">
        <v>61</v>
      </c>
      <c r="F5" s="399" t="s">
        <v>45</v>
      </c>
      <c r="G5" s="399" t="s">
        <v>62</v>
      </c>
      <c r="H5" s="399" t="s">
        <v>63</v>
      </c>
      <c r="I5" s="399" t="s">
        <v>64</v>
      </c>
      <c r="J5" s="399" t="s">
        <v>65</v>
      </c>
      <c r="K5" s="399" t="s">
        <v>66</v>
      </c>
      <c r="L5" s="407" t="s">
        <v>67</v>
      </c>
      <c r="M5" s="399" t="s">
        <v>68</v>
      </c>
      <c r="N5" s="399" t="s">
        <v>69</v>
      </c>
      <c r="O5" s="399" t="s">
        <v>70</v>
      </c>
      <c r="P5" s="399" t="s">
        <v>71</v>
      </c>
      <c r="Q5" s="399" t="s">
        <v>72</v>
      </c>
      <c r="R5" s="399" t="s">
        <v>73</v>
      </c>
      <c r="S5" s="399" t="s">
        <v>74</v>
      </c>
      <c r="T5" s="399" t="s">
        <v>75</v>
      </c>
      <c r="U5" s="400"/>
      <c r="V5" s="400"/>
      <c r="W5" s="400"/>
      <c r="X5" s="400"/>
      <c r="Y5" s="400"/>
      <c r="Z5" s="400"/>
      <c r="AA5" s="400"/>
      <c r="AB5" s="400"/>
      <c r="AC5" s="400"/>
      <c r="AD5" s="400"/>
      <c r="AE5" s="400"/>
      <c r="AF5" s="400"/>
      <c r="AG5" s="400"/>
      <c r="AH5" s="400"/>
      <c r="AI5" s="400"/>
      <c r="AJ5" s="400"/>
      <c r="AK5" s="400"/>
      <c r="AL5" s="400"/>
      <c r="AM5" s="400"/>
      <c r="AN5" s="400"/>
      <c r="AO5" s="400"/>
      <c r="AP5" s="400"/>
      <c r="AQ5" s="400"/>
      <c r="AR5" s="400"/>
      <c r="AS5" s="400"/>
      <c r="AT5" s="400"/>
      <c r="AU5" s="400"/>
      <c r="AV5" s="400"/>
      <c r="AW5" s="400"/>
      <c r="AX5" s="400"/>
      <c r="AY5" s="400"/>
      <c r="AZ5" s="400"/>
      <c r="BA5" s="400"/>
      <c r="BB5" s="400"/>
      <c r="BC5" s="400"/>
      <c r="BD5" s="400"/>
    </row>
    <row r="6" spans="1:56" s="214" customFormat="1" ht="31.5">
      <c r="A6" s="484" t="s">
        <v>76</v>
      </c>
      <c r="B6" s="619" t="s">
        <v>77</v>
      </c>
      <c r="C6" s="475" t="s">
        <v>78</v>
      </c>
      <c r="D6" s="474"/>
      <c r="E6" s="620" t="s">
        <v>79</v>
      </c>
      <c r="F6" s="625" t="s">
        <v>80</v>
      </c>
      <c r="G6" s="626" t="s">
        <v>81</v>
      </c>
      <c r="H6" s="626">
        <v>30</v>
      </c>
      <c r="I6" s="630">
        <v>1648.09</v>
      </c>
      <c r="J6" s="631">
        <f>H6*I6</f>
        <v>49442.7</v>
      </c>
      <c r="K6" s="619" t="s">
        <v>77</v>
      </c>
      <c r="L6" s="632" t="s">
        <v>82</v>
      </c>
      <c r="M6" s="633" t="s">
        <v>83</v>
      </c>
      <c r="N6" s="625" t="s">
        <v>84</v>
      </c>
      <c r="O6" s="625" t="s">
        <v>85</v>
      </c>
      <c r="P6" s="640">
        <v>2050032469</v>
      </c>
      <c r="Q6" s="625"/>
      <c r="R6" s="647"/>
      <c r="S6" s="648"/>
      <c r="T6" s="650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15"/>
      <c r="BA6" s="215"/>
      <c r="BB6" s="215"/>
      <c r="BC6" s="215"/>
      <c r="BD6" s="215"/>
    </row>
    <row r="7" spans="1:56" s="476" customFormat="1" ht="26.25" customHeight="1">
      <c r="A7" s="245" t="s">
        <v>76</v>
      </c>
      <c r="B7" s="232" t="s">
        <v>77</v>
      </c>
      <c r="C7" s="482" t="s">
        <v>78</v>
      </c>
      <c r="D7" s="229"/>
      <c r="E7" s="242" t="s">
        <v>86</v>
      </c>
      <c r="F7" s="228" t="s">
        <v>80</v>
      </c>
      <c r="G7" s="627" t="s">
        <v>87</v>
      </c>
      <c r="H7" s="314">
        <v>20</v>
      </c>
      <c r="I7" s="314"/>
      <c r="J7" s="369">
        <v>19385.400000000001</v>
      </c>
      <c r="K7" s="232" t="s">
        <v>77</v>
      </c>
      <c r="L7" s="410" t="s">
        <v>88</v>
      </c>
      <c r="M7" s="229" t="s">
        <v>89</v>
      </c>
      <c r="N7" s="228" t="s">
        <v>90</v>
      </c>
      <c r="O7" s="228" t="s">
        <v>91</v>
      </c>
      <c r="P7" s="228" t="s">
        <v>92</v>
      </c>
      <c r="Q7" s="228"/>
      <c r="R7" s="246"/>
      <c r="S7" s="247"/>
      <c r="T7" s="246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</row>
    <row r="8" spans="1:56" ht="15.75">
      <c r="A8" s="245" t="s">
        <v>76</v>
      </c>
      <c r="B8" s="232" t="s">
        <v>77</v>
      </c>
      <c r="C8" s="482" t="s">
        <v>78</v>
      </c>
      <c r="D8" s="229"/>
      <c r="E8" s="621" t="s">
        <v>93</v>
      </c>
      <c r="F8" s="228" t="s">
        <v>80</v>
      </c>
      <c r="G8" s="245" t="s">
        <v>94</v>
      </c>
      <c r="H8" s="228">
        <v>100</v>
      </c>
      <c r="I8" s="228"/>
      <c r="J8" s="369">
        <v>12088</v>
      </c>
      <c r="K8" s="232" t="s">
        <v>77</v>
      </c>
      <c r="L8" s="410" t="s">
        <v>88</v>
      </c>
      <c r="M8" s="229" t="s">
        <v>89</v>
      </c>
      <c r="N8" s="228" t="s">
        <v>90</v>
      </c>
      <c r="O8" s="228" t="s">
        <v>95</v>
      </c>
      <c r="P8" s="228" t="s">
        <v>92</v>
      </c>
      <c r="Q8" s="228"/>
      <c r="R8" s="246"/>
      <c r="S8" s="247"/>
      <c r="T8" s="246"/>
    </row>
    <row r="9" spans="1:56" ht="15.75">
      <c r="A9" s="245" t="s">
        <v>76</v>
      </c>
      <c r="B9" s="232" t="s">
        <v>77</v>
      </c>
      <c r="C9" s="482" t="s">
        <v>78</v>
      </c>
      <c r="D9" s="248"/>
      <c r="E9" s="622" t="s">
        <v>96</v>
      </c>
      <c r="F9" s="234" t="s">
        <v>80</v>
      </c>
      <c r="G9" s="249" t="s">
        <v>97</v>
      </c>
      <c r="H9" s="230">
        <v>20</v>
      </c>
      <c r="I9" s="230"/>
      <c r="J9" s="369">
        <v>869</v>
      </c>
      <c r="K9" s="232" t="s">
        <v>77</v>
      </c>
      <c r="L9" s="410" t="s">
        <v>88</v>
      </c>
      <c r="M9" s="248" t="s">
        <v>89</v>
      </c>
      <c r="N9" s="234" t="s">
        <v>90</v>
      </c>
      <c r="O9" s="234" t="s">
        <v>98</v>
      </c>
      <c r="P9" s="234" t="s">
        <v>92</v>
      </c>
      <c r="Q9" s="228"/>
      <c r="R9" s="246"/>
      <c r="S9" s="247"/>
      <c r="T9" s="246"/>
    </row>
    <row r="10" spans="1:56" ht="15.75">
      <c r="A10" s="239" t="s">
        <v>99</v>
      </c>
      <c r="B10" s="280" t="s">
        <v>77</v>
      </c>
      <c r="C10" s="477" t="s">
        <v>78</v>
      </c>
      <c r="D10" s="237"/>
      <c r="E10" s="254" t="s">
        <v>100</v>
      </c>
      <c r="F10" s="236" t="s">
        <v>80</v>
      </c>
      <c r="G10" s="239" t="s">
        <v>101</v>
      </c>
      <c r="H10" s="236">
        <v>10</v>
      </c>
      <c r="I10" s="236">
        <v>198.28</v>
      </c>
      <c r="J10" s="373">
        <f t="shared" ref="J10:J16" si="0">H10*I10</f>
        <v>1982.8</v>
      </c>
      <c r="K10" s="280" t="s">
        <v>77</v>
      </c>
      <c r="L10" s="409" t="s">
        <v>102</v>
      </c>
      <c r="M10" s="237" t="s">
        <v>89</v>
      </c>
      <c r="N10" s="238" t="s">
        <v>84</v>
      </c>
      <c r="O10" s="253" t="s">
        <v>103</v>
      </c>
      <c r="P10" s="238">
        <v>2050032469</v>
      </c>
      <c r="Q10" s="642"/>
      <c r="R10" s="240"/>
      <c r="S10" s="241"/>
      <c r="T10" s="240"/>
    </row>
    <row r="11" spans="1:56" s="210" customFormat="1" ht="15.75" customHeight="1">
      <c r="A11" s="276" t="s">
        <v>104</v>
      </c>
      <c r="B11" s="277" t="s">
        <v>77</v>
      </c>
      <c r="C11" s="269" t="s">
        <v>78</v>
      </c>
      <c r="D11" s="266">
        <v>1439409146</v>
      </c>
      <c r="E11" s="267" t="s">
        <v>105</v>
      </c>
      <c r="F11" s="256" t="s">
        <v>80</v>
      </c>
      <c r="G11" s="276" t="s">
        <v>106</v>
      </c>
      <c r="H11" s="256">
        <v>50</v>
      </c>
      <c r="I11" s="256">
        <v>305.25</v>
      </c>
      <c r="J11" s="372">
        <f t="shared" si="0"/>
        <v>15262.5</v>
      </c>
      <c r="K11" s="277" t="s">
        <v>77</v>
      </c>
      <c r="L11" s="411" t="s">
        <v>102</v>
      </c>
      <c r="M11" s="266" t="s">
        <v>89</v>
      </c>
      <c r="N11" s="256" t="s">
        <v>84</v>
      </c>
      <c r="O11" s="269" t="s">
        <v>107</v>
      </c>
      <c r="P11" s="256">
        <v>2050032469</v>
      </c>
      <c r="Q11" s="361"/>
      <c r="R11" s="264"/>
      <c r="S11" s="265"/>
      <c r="T11" s="264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</row>
    <row r="12" spans="1:56" ht="15.75">
      <c r="A12" s="239" t="s">
        <v>99</v>
      </c>
      <c r="B12" s="252" t="s">
        <v>77</v>
      </c>
      <c r="C12" s="477" t="s">
        <v>78</v>
      </c>
      <c r="D12" s="237"/>
      <c r="E12" s="250" t="s">
        <v>108</v>
      </c>
      <c r="F12" s="236" t="s">
        <v>80</v>
      </c>
      <c r="G12" s="270" t="s">
        <v>109</v>
      </c>
      <c r="H12" s="251">
        <v>10</v>
      </c>
      <c r="I12" s="251">
        <v>198.28</v>
      </c>
      <c r="J12" s="373">
        <f t="shared" si="0"/>
        <v>1982.8</v>
      </c>
      <c r="K12" s="252" t="s">
        <v>77</v>
      </c>
      <c r="L12" s="409" t="s">
        <v>110</v>
      </c>
      <c r="M12" s="237" t="s">
        <v>89</v>
      </c>
      <c r="N12" s="238" t="s">
        <v>84</v>
      </c>
      <c r="O12" s="253" t="s">
        <v>111</v>
      </c>
      <c r="P12" s="253">
        <v>2050032469</v>
      </c>
      <c r="Q12" s="643"/>
      <c r="R12" s="240"/>
      <c r="S12" s="241"/>
      <c r="T12" s="240"/>
    </row>
    <row r="13" spans="1:56" s="198" customFormat="1" ht="15.75" customHeight="1">
      <c r="A13" s="276" t="s">
        <v>112</v>
      </c>
      <c r="B13" s="261" t="s">
        <v>77</v>
      </c>
      <c r="C13" s="269" t="s">
        <v>78</v>
      </c>
      <c r="D13" s="257">
        <v>1438977532</v>
      </c>
      <c r="E13" s="258" t="s">
        <v>113</v>
      </c>
      <c r="F13" s="259" t="s">
        <v>80</v>
      </c>
      <c r="G13" s="260" t="s">
        <v>114</v>
      </c>
      <c r="H13" s="256">
        <v>50</v>
      </c>
      <c r="I13" s="256">
        <v>293.27</v>
      </c>
      <c r="J13" s="372">
        <f t="shared" si="0"/>
        <v>14663.5</v>
      </c>
      <c r="K13" s="261" t="s">
        <v>77</v>
      </c>
      <c r="L13" s="411" t="s">
        <v>102</v>
      </c>
      <c r="M13" s="257" t="s">
        <v>89</v>
      </c>
      <c r="N13" s="259" t="s">
        <v>84</v>
      </c>
      <c r="O13" s="262" t="s">
        <v>115</v>
      </c>
      <c r="P13" s="262">
        <v>2050032469</v>
      </c>
      <c r="Q13" s="263"/>
      <c r="R13" s="264"/>
      <c r="S13" s="265"/>
      <c r="T13" s="264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</row>
    <row r="14" spans="1:56" s="198" customFormat="1" ht="15.75" customHeight="1">
      <c r="A14" s="276" t="s">
        <v>104</v>
      </c>
      <c r="B14" s="261" t="s">
        <v>77</v>
      </c>
      <c r="C14" s="269" t="s">
        <v>78</v>
      </c>
      <c r="D14" s="266">
        <v>1438978930</v>
      </c>
      <c r="E14" s="267" t="s">
        <v>116</v>
      </c>
      <c r="F14" s="256" t="s">
        <v>80</v>
      </c>
      <c r="G14" s="268" t="s">
        <v>117</v>
      </c>
      <c r="H14" s="256">
        <v>30</v>
      </c>
      <c r="I14" s="256">
        <v>775</v>
      </c>
      <c r="J14" s="372">
        <f t="shared" si="0"/>
        <v>23250</v>
      </c>
      <c r="K14" s="261" t="s">
        <v>77</v>
      </c>
      <c r="L14" s="411" t="s">
        <v>102</v>
      </c>
      <c r="M14" s="376" t="s">
        <v>83</v>
      </c>
      <c r="N14" s="256" t="s">
        <v>84</v>
      </c>
      <c r="O14" s="269" t="s">
        <v>118</v>
      </c>
      <c r="P14" s="269">
        <v>2050032469</v>
      </c>
      <c r="Q14" s="264" t="s">
        <v>119</v>
      </c>
      <c r="R14" s="264" t="s">
        <v>120</v>
      </c>
      <c r="S14" s="265"/>
      <c r="T14" s="264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</row>
    <row r="15" spans="1:56" s="210" customFormat="1" ht="31.5" customHeight="1">
      <c r="A15" s="276" t="s">
        <v>104</v>
      </c>
      <c r="B15" s="261" t="s">
        <v>77</v>
      </c>
      <c r="C15" s="269" t="s">
        <v>78</v>
      </c>
      <c r="D15" s="266">
        <v>1439409146</v>
      </c>
      <c r="E15" s="267" t="s">
        <v>121</v>
      </c>
      <c r="F15" s="256" t="s">
        <v>80</v>
      </c>
      <c r="G15" s="276" t="s">
        <v>106</v>
      </c>
      <c r="H15" s="256">
        <v>50</v>
      </c>
      <c r="I15" s="256">
        <v>305.25</v>
      </c>
      <c r="J15" s="372">
        <f t="shared" si="0"/>
        <v>15262.5</v>
      </c>
      <c r="K15" s="261" t="s">
        <v>77</v>
      </c>
      <c r="L15" s="411" t="s">
        <v>110</v>
      </c>
      <c r="M15" s="266" t="s">
        <v>89</v>
      </c>
      <c r="N15" s="256" t="s">
        <v>84</v>
      </c>
      <c r="O15" s="269" t="s">
        <v>122</v>
      </c>
      <c r="P15" s="269">
        <v>2050032469</v>
      </c>
      <c r="Q15" s="264"/>
      <c r="R15" s="264"/>
      <c r="S15" s="265"/>
      <c r="T15" s="264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</row>
    <row r="16" spans="1:56" s="198" customFormat="1" ht="15.75" customHeight="1">
      <c r="A16" s="276" t="s">
        <v>104</v>
      </c>
      <c r="B16" s="261" t="s">
        <v>77</v>
      </c>
      <c r="C16" s="269" t="s">
        <v>78</v>
      </c>
      <c r="D16" s="266">
        <v>1439057287</v>
      </c>
      <c r="E16" s="267" t="s">
        <v>116</v>
      </c>
      <c r="F16" s="256" t="s">
        <v>80</v>
      </c>
      <c r="G16" s="268" t="s">
        <v>117</v>
      </c>
      <c r="H16" s="256">
        <v>30</v>
      </c>
      <c r="I16" s="256">
        <v>775</v>
      </c>
      <c r="J16" s="372">
        <f t="shared" si="0"/>
        <v>23250</v>
      </c>
      <c r="K16" s="261" t="s">
        <v>77</v>
      </c>
      <c r="L16" s="411" t="s">
        <v>110</v>
      </c>
      <c r="M16" s="266" t="s">
        <v>83</v>
      </c>
      <c r="N16" s="256" t="s">
        <v>84</v>
      </c>
      <c r="O16" s="269" t="s">
        <v>123</v>
      </c>
      <c r="P16" s="269">
        <v>2050032469</v>
      </c>
      <c r="Q16" s="264" t="s">
        <v>119</v>
      </c>
      <c r="R16" s="264" t="s">
        <v>120</v>
      </c>
      <c r="S16" s="265"/>
      <c r="T16" s="264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</row>
    <row r="17" spans="1:56" ht="15.75">
      <c r="A17" s="239" t="s">
        <v>99</v>
      </c>
      <c r="B17" s="274" t="s">
        <v>77</v>
      </c>
      <c r="C17" s="477" t="s">
        <v>78</v>
      </c>
      <c r="D17" s="237"/>
      <c r="E17" s="250" t="s">
        <v>124</v>
      </c>
      <c r="F17" s="236" t="s">
        <v>80</v>
      </c>
      <c r="G17" s="270" t="s">
        <v>125</v>
      </c>
      <c r="H17" s="251">
        <v>10</v>
      </c>
      <c r="I17" s="251"/>
      <c r="J17" s="374"/>
      <c r="K17" s="274" t="s">
        <v>77</v>
      </c>
      <c r="L17" s="409" t="s">
        <v>110</v>
      </c>
      <c r="M17" s="237"/>
      <c r="N17" s="240"/>
      <c r="O17" s="236"/>
      <c r="P17" s="240"/>
      <c r="Q17" s="240"/>
      <c r="R17" s="240"/>
      <c r="S17" s="241"/>
      <c r="T17" s="240"/>
    </row>
    <row r="18" spans="1:56" s="174" customFormat="1" ht="59.25" customHeight="1">
      <c r="A18" s="239" t="s">
        <v>99</v>
      </c>
      <c r="B18" s="280" t="s">
        <v>77</v>
      </c>
      <c r="C18" s="477" t="s">
        <v>78</v>
      </c>
      <c r="D18" s="273"/>
      <c r="E18" s="250" t="s">
        <v>126</v>
      </c>
      <c r="F18" s="236" t="s">
        <v>80</v>
      </c>
      <c r="G18" s="270" t="s">
        <v>127</v>
      </c>
      <c r="H18" s="251">
        <v>20</v>
      </c>
      <c r="I18" s="251">
        <v>120.95</v>
      </c>
      <c r="J18" s="358">
        <f>H18*I18</f>
        <v>2419</v>
      </c>
      <c r="K18" s="280" t="s">
        <v>77</v>
      </c>
      <c r="L18" s="409" t="s">
        <v>110</v>
      </c>
      <c r="M18" s="237" t="s">
        <v>89</v>
      </c>
      <c r="N18" s="636" t="s">
        <v>84</v>
      </c>
      <c r="O18" s="637" t="s">
        <v>128</v>
      </c>
      <c r="P18" s="637">
        <v>2050032469</v>
      </c>
      <c r="Q18" s="240"/>
      <c r="R18" s="240"/>
      <c r="S18" s="241"/>
      <c r="T18" s="240"/>
    </row>
    <row r="19" spans="1:56" s="198" customFormat="1" ht="15.75" customHeight="1">
      <c r="A19" s="276" t="s">
        <v>112</v>
      </c>
      <c r="B19" s="277" t="s">
        <v>77</v>
      </c>
      <c r="C19" s="269" t="s">
        <v>78</v>
      </c>
      <c r="D19" s="266">
        <v>1438977532</v>
      </c>
      <c r="E19" s="267" t="s">
        <v>113</v>
      </c>
      <c r="F19" s="256" t="s">
        <v>80</v>
      </c>
      <c r="G19" s="268" t="s">
        <v>129</v>
      </c>
      <c r="H19" s="256">
        <v>50</v>
      </c>
      <c r="I19" s="256">
        <v>293.27</v>
      </c>
      <c r="J19" s="375">
        <f>H19*I19</f>
        <v>14663.5</v>
      </c>
      <c r="K19" s="277" t="s">
        <v>77</v>
      </c>
      <c r="L19" s="411" t="s">
        <v>110</v>
      </c>
      <c r="M19" s="266" t="s">
        <v>89</v>
      </c>
      <c r="N19" s="256" t="s">
        <v>84</v>
      </c>
      <c r="O19" s="269" t="s">
        <v>130</v>
      </c>
      <c r="P19" s="269">
        <v>2050032469</v>
      </c>
      <c r="Q19" s="264"/>
      <c r="R19" s="264"/>
      <c r="S19" s="265"/>
      <c r="T19" s="264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</row>
    <row r="20" spans="1:56" ht="15.75">
      <c r="A20" s="314" t="s">
        <v>99</v>
      </c>
      <c r="B20" s="232" t="s">
        <v>77</v>
      </c>
      <c r="C20" s="231" t="s">
        <v>78</v>
      </c>
      <c r="D20" s="244"/>
      <c r="E20" s="622" t="s">
        <v>131</v>
      </c>
      <c r="F20" s="327" t="s">
        <v>80</v>
      </c>
      <c r="G20" s="628" t="s">
        <v>132</v>
      </c>
      <c r="H20" s="230">
        <v>10</v>
      </c>
      <c r="I20" s="359">
        <v>1230.5899999999999</v>
      </c>
      <c r="J20" s="370">
        <f>H20*I20</f>
        <v>12305.9</v>
      </c>
      <c r="K20" s="232" t="s">
        <v>77</v>
      </c>
      <c r="L20" s="410" t="s">
        <v>133</v>
      </c>
      <c r="M20" s="634" t="s">
        <v>89</v>
      </c>
      <c r="N20" s="327" t="s">
        <v>84</v>
      </c>
      <c r="O20" s="490" t="s">
        <v>134</v>
      </c>
      <c r="P20" s="490">
        <v>2050032469</v>
      </c>
      <c r="Q20" s="644"/>
      <c r="R20" s="235"/>
      <c r="S20" s="360"/>
      <c r="T20" s="235"/>
    </row>
    <row r="21" spans="1:56" s="214" customFormat="1" ht="47.25" customHeight="1">
      <c r="A21" s="239" t="s">
        <v>99</v>
      </c>
      <c r="B21" s="280" t="s">
        <v>77</v>
      </c>
      <c r="C21" s="477" t="s">
        <v>78</v>
      </c>
      <c r="D21" s="237"/>
      <c r="E21" s="250" t="s">
        <v>135</v>
      </c>
      <c r="F21" s="236" t="s">
        <v>80</v>
      </c>
      <c r="G21" s="270" t="s">
        <v>136</v>
      </c>
      <c r="H21" s="236">
        <v>10</v>
      </c>
      <c r="I21" s="236">
        <v>286</v>
      </c>
      <c r="J21" s="358">
        <f>H21*I21</f>
        <v>2860</v>
      </c>
      <c r="K21" s="280" t="s">
        <v>77</v>
      </c>
      <c r="L21" s="409" t="s">
        <v>102</v>
      </c>
      <c r="M21" s="635" t="s">
        <v>89</v>
      </c>
      <c r="N21" s="236"/>
      <c r="O21" s="240"/>
      <c r="P21" s="240"/>
      <c r="Q21" s="240"/>
      <c r="R21" s="240"/>
      <c r="S21" s="241"/>
      <c r="T21" s="240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</row>
    <row r="22" spans="1:56" ht="15.75">
      <c r="A22" s="239" t="s">
        <v>99</v>
      </c>
      <c r="B22" s="252" t="s">
        <v>77</v>
      </c>
      <c r="C22" s="477" t="s">
        <v>137</v>
      </c>
      <c r="D22" s="237"/>
      <c r="E22" s="623" t="s">
        <v>138</v>
      </c>
      <c r="F22" s="278" t="s">
        <v>139</v>
      </c>
      <c r="G22" s="279" t="s">
        <v>140</v>
      </c>
      <c r="H22" s="629">
        <v>5</v>
      </c>
      <c r="I22" s="629">
        <v>211.34</v>
      </c>
      <c r="J22" s="373">
        <v>980.95</v>
      </c>
      <c r="K22" s="252" t="s">
        <v>77</v>
      </c>
      <c r="L22" s="409" t="s">
        <v>102</v>
      </c>
      <c r="M22" s="273" t="s">
        <v>89</v>
      </c>
      <c r="N22" s="636" t="s">
        <v>84</v>
      </c>
      <c r="O22" s="638" t="s">
        <v>141</v>
      </c>
      <c r="P22" s="637">
        <v>2050032469</v>
      </c>
      <c r="Q22" s="645"/>
      <c r="R22" s="645"/>
      <c r="S22" s="645"/>
      <c r="T22" s="240"/>
    </row>
    <row r="23" spans="1:56" ht="15.75" customHeight="1">
      <c r="A23" s="276" t="s">
        <v>104</v>
      </c>
      <c r="B23" s="277" t="s">
        <v>77</v>
      </c>
      <c r="C23" s="269" t="s">
        <v>78</v>
      </c>
      <c r="D23" s="266">
        <v>1438987608</v>
      </c>
      <c r="E23" s="283" t="s">
        <v>142</v>
      </c>
      <c r="F23" s="284" t="s">
        <v>143</v>
      </c>
      <c r="G23" s="285" t="s">
        <v>144</v>
      </c>
      <c r="H23" s="285">
        <v>2</v>
      </c>
      <c r="I23" s="285">
        <v>166.53</v>
      </c>
      <c r="J23" s="375">
        <f t="shared" ref="J23:J39" si="1">H23*I23</f>
        <v>333.06</v>
      </c>
      <c r="K23" s="277" t="s">
        <v>77</v>
      </c>
      <c r="L23" s="411" t="s">
        <v>82</v>
      </c>
      <c r="M23" s="377" t="s">
        <v>89</v>
      </c>
      <c r="N23" s="287" t="s">
        <v>84</v>
      </c>
      <c r="O23" s="288" t="s">
        <v>115</v>
      </c>
      <c r="P23" s="289">
        <v>2050032469</v>
      </c>
      <c r="Q23" s="264"/>
      <c r="R23" s="264"/>
      <c r="S23" s="265"/>
      <c r="T23" s="264"/>
    </row>
    <row r="24" spans="1:56" s="198" customFormat="1" ht="15.75" customHeight="1">
      <c r="A24" s="276" t="s">
        <v>104</v>
      </c>
      <c r="B24" s="286" t="s">
        <v>77</v>
      </c>
      <c r="C24" s="269" t="s">
        <v>78</v>
      </c>
      <c r="D24" s="266">
        <v>1438987608</v>
      </c>
      <c r="E24" s="290" t="s">
        <v>145</v>
      </c>
      <c r="F24" s="291" t="s">
        <v>143</v>
      </c>
      <c r="G24" s="269" t="s">
        <v>144</v>
      </c>
      <c r="H24" s="269">
        <v>1</v>
      </c>
      <c r="I24" s="269">
        <v>166.53</v>
      </c>
      <c r="J24" s="277">
        <f t="shared" si="1"/>
        <v>166.53</v>
      </c>
      <c r="K24" s="286" t="s">
        <v>77</v>
      </c>
      <c r="L24" s="412" t="s">
        <v>82</v>
      </c>
      <c r="M24" s="287" t="s">
        <v>89</v>
      </c>
      <c r="N24" s="256" t="s">
        <v>84</v>
      </c>
      <c r="O24" s="292" t="s">
        <v>146</v>
      </c>
      <c r="P24" s="268">
        <v>2050032469</v>
      </c>
      <c r="Q24" s="264"/>
      <c r="R24" s="264"/>
      <c r="S24" s="265"/>
      <c r="T24" s="264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</row>
    <row r="25" spans="1:56" s="198" customFormat="1" ht="15.75" customHeight="1">
      <c r="A25" s="276" t="s">
        <v>104</v>
      </c>
      <c r="B25" s="286" t="s">
        <v>77</v>
      </c>
      <c r="C25" s="269" t="s">
        <v>78</v>
      </c>
      <c r="D25" s="266">
        <v>1438987608</v>
      </c>
      <c r="E25" s="290" t="s">
        <v>147</v>
      </c>
      <c r="F25" s="291" t="s">
        <v>143</v>
      </c>
      <c r="G25" s="269" t="s">
        <v>144</v>
      </c>
      <c r="H25" s="269">
        <v>1</v>
      </c>
      <c r="I25" s="293">
        <v>166.23</v>
      </c>
      <c r="J25" s="277">
        <f t="shared" si="1"/>
        <v>166.23</v>
      </c>
      <c r="K25" s="286" t="s">
        <v>77</v>
      </c>
      <c r="L25" s="411" t="s">
        <v>82</v>
      </c>
      <c r="M25" s="287" t="s">
        <v>89</v>
      </c>
      <c r="N25" s="256" t="s">
        <v>84</v>
      </c>
      <c r="O25" s="292" t="s">
        <v>146</v>
      </c>
      <c r="P25" s="268">
        <v>2050032469</v>
      </c>
      <c r="Q25" s="264"/>
      <c r="R25" s="264"/>
      <c r="S25" s="265"/>
      <c r="T25" s="264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</row>
    <row r="26" spans="1:56" s="198" customFormat="1" ht="15.75" customHeight="1">
      <c r="A26" s="276" t="s">
        <v>104</v>
      </c>
      <c r="B26" s="286" t="s">
        <v>77</v>
      </c>
      <c r="C26" s="269" t="s">
        <v>78</v>
      </c>
      <c r="D26" s="266">
        <v>1438987608</v>
      </c>
      <c r="E26" s="290" t="s">
        <v>148</v>
      </c>
      <c r="F26" s="291" t="s">
        <v>143</v>
      </c>
      <c r="G26" s="269" t="s">
        <v>149</v>
      </c>
      <c r="H26" s="269">
        <v>10</v>
      </c>
      <c r="I26" s="269">
        <v>275</v>
      </c>
      <c r="J26" s="277">
        <f t="shared" si="1"/>
        <v>2750</v>
      </c>
      <c r="K26" s="286" t="s">
        <v>77</v>
      </c>
      <c r="L26" s="411" t="s">
        <v>82</v>
      </c>
      <c r="M26" s="287" t="s">
        <v>89</v>
      </c>
      <c r="N26" s="256" t="s">
        <v>84</v>
      </c>
      <c r="O26" s="292" t="s">
        <v>150</v>
      </c>
      <c r="P26" s="268">
        <v>2050032469</v>
      </c>
      <c r="Q26" s="264"/>
      <c r="R26" s="264"/>
      <c r="S26" s="265"/>
      <c r="T26" s="264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</row>
    <row r="27" spans="1:56" s="198" customFormat="1" ht="15.75" customHeight="1">
      <c r="A27" s="276" t="s">
        <v>104</v>
      </c>
      <c r="B27" s="286" t="s">
        <v>77</v>
      </c>
      <c r="C27" s="269" t="s">
        <v>78</v>
      </c>
      <c r="D27" s="266">
        <v>1438987608</v>
      </c>
      <c r="E27" s="290" t="s">
        <v>151</v>
      </c>
      <c r="F27" s="291" t="s">
        <v>143</v>
      </c>
      <c r="G27" s="269" t="s">
        <v>152</v>
      </c>
      <c r="H27" s="269">
        <v>6</v>
      </c>
      <c r="I27" s="269">
        <v>86.41</v>
      </c>
      <c r="J27" s="277">
        <f t="shared" si="1"/>
        <v>518.46</v>
      </c>
      <c r="K27" s="286" t="s">
        <v>77</v>
      </c>
      <c r="L27" s="411" t="s">
        <v>82</v>
      </c>
      <c r="M27" s="287" t="s">
        <v>89</v>
      </c>
      <c r="N27" s="256" t="s">
        <v>84</v>
      </c>
      <c r="O27" s="292" t="s">
        <v>153</v>
      </c>
      <c r="P27" s="268">
        <v>2050032469</v>
      </c>
      <c r="Q27" s="264"/>
      <c r="R27" s="264"/>
      <c r="S27" s="265"/>
      <c r="T27" s="264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</row>
    <row r="28" spans="1:56" s="198" customFormat="1" ht="15.75" customHeight="1">
      <c r="A28" s="276" t="s">
        <v>104</v>
      </c>
      <c r="B28" s="286" t="s">
        <v>77</v>
      </c>
      <c r="C28" s="269" t="s">
        <v>78</v>
      </c>
      <c r="D28" s="266">
        <v>1438987608</v>
      </c>
      <c r="E28" s="290" t="s">
        <v>154</v>
      </c>
      <c r="F28" s="291" t="s">
        <v>143</v>
      </c>
      <c r="G28" s="269" t="s">
        <v>155</v>
      </c>
      <c r="H28" s="269">
        <v>5</v>
      </c>
      <c r="I28" s="269">
        <v>98.02</v>
      </c>
      <c r="J28" s="277">
        <f t="shared" si="1"/>
        <v>490.09999999999997</v>
      </c>
      <c r="K28" s="286" t="s">
        <v>77</v>
      </c>
      <c r="L28" s="411" t="s">
        <v>82</v>
      </c>
      <c r="M28" s="287" t="s">
        <v>89</v>
      </c>
      <c r="N28" s="256" t="s">
        <v>84</v>
      </c>
      <c r="O28" s="292" t="s">
        <v>156</v>
      </c>
      <c r="P28" s="268">
        <v>2050032469</v>
      </c>
      <c r="Q28" s="264"/>
      <c r="R28" s="264"/>
      <c r="S28" s="265"/>
      <c r="T28" s="264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</row>
    <row r="29" spans="1:56" s="198" customFormat="1" ht="15.75" customHeight="1">
      <c r="A29" s="276" t="s">
        <v>104</v>
      </c>
      <c r="B29" s="286" t="s">
        <v>77</v>
      </c>
      <c r="C29" s="269" t="s">
        <v>78</v>
      </c>
      <c r="D29" s="266">
        <v>1438987608</v>
      </c>
      <c r="E29" s="290" t="s">
        <v>157</v>
      </c>
      <c r="F29" s="291" t="s">
        <v>143</v>
      </c>
      <c r="G29" s="269" t="s">
        <v>158</v>
      </c>
      <c r="H29" s="269">
        <v>6</v>
      </c>
      <c r="I29" s="269">
        <v>98.02</v>
      </c>
      <c r="J29" s="277">
        <f t="shared" si="1"/>
        <v>588.12</v>
      </c>
      <c r="K29" s="286" t="s">
        <v>77</v>
      </c>
      <c r="L29" s="411" t="s">
        <v>82</v>
      </c>
      <c r="M29" s="287" t="s">
        <v>89</v>
      </c>
      <c r="N29" s="256" t="s">
        <v>84</v>
      </c>
      <c r="O29" s="292" t="s">
        <v>159</v>
      </c>
      <c r="P29" s="268">
        <v>2050032469</v>
      </c>
      <c r="Q29" s="264"/>
      <c r="R29" s="264"/>
      <c r="S29" s="265"/>
      <c r="T29" s="264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</row>
    <row r="30" spans="1:56" s="198" customFormat="1" ht="15.75" customHeight="1">
      <c r="A30" s="276" t="s">
        <v>104</v>
      </c>
      <c r="B30" s="286" t="s">
        <v>77</v>
      </c>
      <c r="C30" s="269" t="s">
        <v>78</v>
      </c>
      <c r="D30" s="266">
        <v>1438987608</v>
      </c>
      <c r="E30" s="290" t="s">
        <v>160</v>
      </c>
      <c r="F30" s="291" t="s">
        <v>143</v>
      </c>
      <c r="G30" s="269" t="s">
        <v>161</v>
      </c>
      <c r="H30" s="269">
        <v>6</v>
      </c>
      <c r="I30" s="269">
        <v>98.02</v>
      </c>
      <c r="J30" s="277">
        <f t="shared" si="1"/>
        <v>588.12</v>
      </c>
      <c r="K30" s="286" t="s">
        <v>77</v>
      </c>
      <c r="L30" s="411" t="s">
        <v>82</v>
      </c>
      <c r="M30" s="287" t="s">
        <v>89</v>
      </c>
      <c r="N30" s="256" t="s">
        <v>84</v>
      </c>
      <c r="O30" s="292" t="s">
        <v>162</v>
      </c>
      <c r="P30" s="268">
        <v>2050032469</v>
      </c>
      <c r="Q30" s="264"/>
      <c r="R30" s="264"/>
      <c r="S30" s="265"/>
      <c r="T30" s="264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</row>
    <row r="31" spans="1:56" s="198" customFormat="1" ht="15.75" customHeight="1">
      <c r="A31" s="276" t="s">
        <v>104</v>
      </c>
      <c r="B31" s="286" t="s">
        <v>77</v>
      </c>
      <c r="C31" s="269" t="s">
        <v>78</v>
      </c>
      <c r="D31" s="266">
        <v>1438987608</v>
      </c>
      <c r="E31" s="290" t="s">
        <v>163</v>
      </c>
      <c r="F31" s="291" t="s">
        <v>143</v>
      </c>
      <c r="G31" s="269" t="s">
        <v>164</v>
      </c>
      <c r="H31" s="269">
        <v>4</v>
      </c>
      <c r="I31" s="262">
        <v>98.02</v>
      </c>
      <c r="J31" s="277">
        <f t="shared" si="1"/>
        <v>392.08</v>
      </c>
      <c r="K31" s="286" t="s">
        <v>77</v>
      </c>
      <c r="L31" s="411" t="s">
        <v>82</v>
      </c>
      <c r="M31" s="287" t="s">
        <v>89</v>
      </c>
      <c r="N31" s="256" t="s">
        <v>84</v>
      </c>
      <c r="O31" s="292" t="s">
        <v>165</v>
      </c>
      <c r="P31" s="268">
        <v>2050032469</v>
      </c>
      <c r="Q31" s="264"/>
      <c r="R31" s="264"/>
      <c r="S31" s="265"/>
      <c r="T31" s="264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</row>
    <row r="32" spans="1:56" s="198" customFormat="1" ht="15.75" customHeight="1">
      <c r="A32" s="276" t="s">
        <v>104</v>
      </c>
      <c r="B32" s="286" t="s">
        <v>77</v>
      </c>
      <c r="C32" s="269" t="s">
        <v>78</v>
      </c>
      <c r="D32" s="266">
        <v>1438987608</v>
      </c>
      <c r="E32" s="294" t="s">
        <v>166</v>
      </c>
      <c r="F32" s="295" t="s">
        <v>143</v>
      </c>
      <c r="G32" s="262" t="s">
        <v>167</v>
      </c>
      <c r="H32" s="262">
        <v>3</v>
      </c>
      <c r="I32" s="262">
        <v>98.02</v>
      </c>
      <c r="J32" s="296">
        <f t="shared" si="1"/>
        <v>294.06</v>
      </c>
      <c r="K32" s="286" t="s">
        <v>77</v>
      </c>
      <c r="L32" s="413" t="s">
        <v>82</v>
      </c>
      <c r="M32" s="297" t="s">
        <v>89</v>
      </c>
      <c r="N32" s="259" t="s">
        <v>84</v>
      </c>
      <c r="O32" s="298" t="s">
        <v>168</v>
      </c>
      <c r="P32" s="260">
        <v>2050032469</v>
      </c>
      <c r="Q32" s="264"/>
      <c r="R32" s="264"/>
      <c r="S32" s="265"/>
      <c r="T32" s="264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</row>
    <row r="33" spans="1:56" s="198" customFormat="1" ht="15.75" customHeight="1">
      <c r="A33" s="276" t="s">
        <v>104</v>
      </c>
      <c r="B33" s="286" t="s">
        <v>77</v>
      </c>
      <c r="C33" s="269" t="s">
        <v>78</v>
      </c>
      <c r="D33" s="266">
        <v>1438977532</v>
      </c>
      <c r="E33" s="290" t="s">
        <v>169</v>
      </c>
      <c r="F33" s="256" t="s">
        <v>143</v>
      </c>
      <c r="G33" s="269" t="s">
        <v>170</v>
      </c>
      <c r="H33" s="269">
        <v>4</v>
      </c>
      <c r="I33" s="269">
        <v>489.98</v>
      </c>
      <c r="J33" s="277">
        <f t="shared" si="1"/>
        <v>1959.92</v>
      </c>
      <c r="K33" s="286" t="s">
        <v>77</v>
      </c>
      <c r="L33" s="411" t="s">
        <v>171</v>
      </c>
      <c r="M33" s="256" t="s">
        <v>89</v>
      </c>
      <c r="N33" s="256" t="s">
        <v>84</v>
      </c>
      <c r="O33" s="299" t="s">
        <v>172</v>
      </c>
      <c r="P33" s="300">
        <v>2050032469</v>
      </c>
      <c r="Q33" s="301"/>
      <c r="R33" s="301"/>
      <c r="S33" s="302"/>
      <c r="T33" s="301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</row>
    <row r="34" spans="1:56" ht="31.5" customHeight="1">
      <c r="A34" s="276" t="s">
        <v>104</v>
      </c>
      <c r="B34" s="286" t="s">
        <v>77</v>
      </c>
      <c r="C34" s="269" t="s">
        <v>78</v>
      </c>
      <c r="D34" s="266">
        <v>1438977532</v>
      </c>
      <c r="E34" s="290" t="s">
        <v>173</v>
      </c>
      <c r="F34" s="256" t="s">
        <v>143</v>
      </c>
      <c r="G34" s="269" t="s">
        <v>174</v>
      </c>
      <c r="H34" s="269">
        <v>6</v>
      </c>
      <c r="I34" s="269">
        <v>428</v>
      </c>
      <c r="J34" s="277">
        <f t="shared" si="1"/>
        <v>2568</v>
      </c>
      <c r="K34" s="286" t="s">
        <v>77</v>
      </c>
      <c r="L34" s="411" t="s">
        <v>171</v>
      </c>
      <c r="M34" s="256" t="s">
        <v>89</v>
      </c>
      <c r="N34" s="256" t="s">
        <v>84</v>
      </c>
      <c r="O34" s="299" t="s">
        <v>175</v>
      </c>
      <c r="P34" s="300">
        <v>2050032469</v>
      </c>
      <c r="Q34" s="301"/>
      <c r="R34" s="301"/>
      <c r="S34" s="302"/>
      <c r="T34" s="301"/>
    </row>
    <row r="35" spans="1:56" ht="15.75" customHeight="1">
      <c r="A35" s="276" t="s">
        <v>104</v>
      </c>
      <c r="B35" s="286" t="s">
        <v>77</v>
      </c>
      <c r="C35" s="269" t="s">
        <v>78</v>
      </c>
      <c r="D35" s="266">
        <v>1438977532</v>
      </c>
      <c r="E35" s="290" t="s">
        <v>176</v>
      </c>
      <c r="F35" s="256" t="s">
        <v>143</v>
      </c>
      <c r="G35" s="269" t="s">
        <v>177</v>
      </c>
      <c r="H35" s="269">
        <v>10</v>
      </c>
      <c r="I35" s="269">
        <v>400.27</v>
      </c>
      <c r="J35" s="277">
        <f t="shared" si="1"/>
        <v>4002.7</v>
      </c>
      <c r="K35" s="286" t="s">
        <v>77</v>
      </c>
      <c r="L35" s="411" t="s">
        <v>171</v>
      </c>
      <c r="M35" s="256" t="s">
        <v>89</v>
      </c>
      <c r="N35" s="256" t="s">
        <v>84</v>
      </c>
      <c r="O35" s="299" t="s">
        <v>178</v>
      </c>
      <c r="P35" s="300">
        <v>2050032469</v>
      </c>
      <c r="Q35" s="301"/>
      <c r="R35" s="301"/>
      <c r="S35" s="302"/>
      <c r="T35" s="301"/>
    </row>
    <row r="36" spans="1:56" ht="15.75" customHeight="1">
      <c r="A36" s="276" t="s">
        <v>104</v>
      </c>
      <c r="B36" s="286" t="s">
        <v>77</v>
      </c>
      <c r="C36" s="269" t="s">
        <v>78</v>
      </c>
      <c r="D36" s="266">
        <v>1438977532</v>
      </c>
      <c r="E36" s="290" t="s">
        <v>179</v>
      </c>
      <c r="F36" s="256" t="s">
        <v>143</v>
      </c>
      <c r="G36" s="269" t="s">
        <v>180</v>
      </c>
      <c r="H36" s="269">
        <v>8</v>
      </c>
      <c r="I36" s="269">
        <v>540.42999999999995</v>
      </c>
      <c r="J36" s="277">
        <f t="shared" si="1"/>
        <v>4323.4399999999996</v>
      </c>
      <c r="K36" s="286" t="s">
        <v>77</v>
      </c>
      <c r="L36" s="411" t="s">
        <v>171</v>
      </c>
      <c r="M36" s="256" t="s">
        <v>89</v>
      </c>
      <c r="N36" s="256" t="s">
        <v>84</v>
      </c>
      <c r="O36" s="299" t="s">
        <v>181</v>
      </c>
      <c r="P36" s="300">
        <v>2050032469</v>
      </c>
      <c r="Q36" s="301"/>
      <c r="R36" s="301"/>
      <c r="S36" s="302"/>
      <c r="T36" s="301"/>
    </row>
    <row r="37" spans="1:56" ht="15.75" customHeight="1">
      <c r="A37" s="276" t="s">
        <v>104</v>
      </c>
      <c r="B37" s="286" t="s">
        <v>77</v>
      </c>
      <c r="C37" s="269" t="s">
        <v>78</v>
      </c>
      <c r="D37" s="266">
        <v>1438977532</v>
      </c>
      <c r="E37" s="290" t="s">
        <v>182</v>
      </c>
      <c r="F37" s="256" t="s">
        <v>143</v>
      </c>
      <c r="G37" s="269" t="s">
        <v>183</v>
      </c>
      <c r="H37" s="269">
        <v>3</v>
      </c>
      <c r="I37" s="269">
        <v>424.72</v>
      </c>
      <c r="J37" s="277">
        <f t="shared" si="1"/>
        <v>1274.1600000000001</v>
      </c>
      <c r="K37" s="286" t="s">
        <v>77</v>
      </c>
      <c r="L37" s="411" t="s">
        <v>171</v>
      </c>
      <c r="M37" s="256" t="s">
        <v>89</v>
      </c>
      <c r="N37" s="256" t="s">
        <v>84</v>
      </c>
      <c r="O37" s="299" t="s">
        <v>184</v>
      </c>
      <c r="P37" s="303">
        <v>2050032469</v>
      </c>
      <c r="Q37" s="301"/>
      <c r="R37" s="301"/>
      <c r="S37" s="302"/>
      <c r="T37" s="301"/>
    </row>
    <row r="38" spans="1:56" ht="31.5" customHeight="1">
      <c r="A38" s="276" t="s">
        <v>104</v>
      </c>
      <c r="B38" s="286" t="s">
        <v>77</v>
      </c>
      <c r="C38" s="269" t="s">
        <v>78</v>
      </c>
      <c r="D38" s="266">
        <v>1438977532</v>
      </c>
      <c r="E38" s="290" t="s">
        <v>185</v>
      </c>
      <c r="F38" s="256" t="s">
        <v>143</v>
      </c>
      <c r="G38" s="269" t="s">
        <v>186</v>
      </c>
      <c r="H38" s="269">
        <v>12</v>
      </c>
      <c r="I38" s="269">
        <v>158.85</v>
      </c>
      <c r="J38" s="277">
        <f t="shared" si="1"/>
        <v>1906.1999999999998</v>
      </c>
      <c r="K38" s="286" t="s">
        <v>77</v>
      </c>
      <c r="L38" s="411" t="s">
        <v>171</v>
      </c>
      <c r="M38" s="256" t="s">
        <v>89</v>
      </c>
      <c r="N38" s="256"/>
      <c r="O38" s="299"/>
      <c r="P38" s="303"/>
      <c r="Q38" s="301"/>
      <c r="R38" s="301"/>
      <c r="S38" s="302"/>
      <c r="T38" s="301"/>
    </row>
    <row r="39" spans="1:56" ht="15.75" customHeight="1">
      <c r="A39" s="304" t="s">
        <v>104</v>
      </c>
      <c r="B39" s="286" t="s">
        <v>77</v>
      </c>
      <c r="C39" s="269" t="s">
        <v>78</v>
      </c>
      <c r="D39" s="266">
        <v>1438977532</v>
      </c>
      <c r="E39" s="290" t="s">
        <v>187</v>
      </c>
      <c r="F39" s="256" t="s">
        <v>143</v>
      </c>
      <c r="G39" s="269" t="s">
        <v>188</v>
      </c>
      <c r="H39" s="269">
        <v>2</v>
      </c>
      <c r="I39" s="269">
        <v>543.96</v>
      </c>
      <c r="J39" s="277">
        <f t="shared" si="1"/>
        <v>1087.92</v>
      </c>
      <c r="K39" s="286" t="s">
        <v>77</v>
      </c>
      <c r="L39" s="411" t="s">
        <v>171</v>
      </c>
      <c r="M39" s="256" t="s">
        <v>89</v>
      </c>
      <c r="N39" s="256" t="s">
        <v>84</v>
      </c>
      <c r="O39" s="299" t="s">
        <v>189</v>
      </c>
      <c r="P39" s="300">
        <v>2050032469</v>
      </c>
      <c r="Q39" s="301"/>
      <c r="R39" s="301"/>
      <c r="S39" s="302"/>
      <c r="T39" s="301"/>
    </row>
    <row r="40" spans="1:56" ht="15.75">
      <c r="A40" s="249" t="s">
        <v>76</v>
      </c>
      <c r="B40" s="232" t="s">
        <v>77</v>
      </c>
      <c r="C40" s="482" t="s">
        <v>190</v>
      </c>
      <c r="D40" s="229"/>
      <c r="E40" s="624" t="s">
        <v>191</v>
      </c>
      <c r="F40" s="244" t="s">
        <v>192</v>
      </c>
      <c r="G40" s="231" t="s">
        <v>32</v>
      </c>
      <c r="H40" s="231">
        <v>1</v>
      </c>
      <c r="I40" s="232">
        <v>27203.96</v>
      </c>
      <c r="J40" s="232">
        <v>27203.96</v>
      </c>
      <c r="K40" s="232" t="s">
        <v>77</v>
      </c>
      <c r="L40" s="410" t="s">
        <v>193</v>
      </c>
      <c r="M40" s="228" t="s">
        <v>89</v>
      </c>
      <c r="N40" s="231" t="s">
        <v>194</v>
      </c>
      <c r="O40" s="639">
        <v>27203.96</v>
      </c>
      <c r="P40" s="641"/>
      <c r="Q40" s="646"/>
      <c r="R40" s="646"/>
      <c r="S40" s="649"/>
      <c r="T40" s="235"/>
    </row>
    <row r="41" spans="1:56" ht="15.75">
      <c r="A41" s="306" t="s">
        <v>99</v>
      </c>
      <c r="B41" s="309" t="s">
        <v>195</v>
      </c>
      <c r="C41" s="477" t="s">
        <v>41</v>
      </c>
      <c r="D41" s="237"/>
      <c r="E41" s="307" t="s">
        <v>196</v>
      </c>
      <c r="F41" s="236" t="s">
        <v>41</v>
      </c>
      <c r="G41" s="308"/>
      <c r="H41" s="308">
        <v>140</v>
      </c>
      <c r="I41" s="280">
        <v>71.05</v>
      </c>
      <c r="J41" s="309">
        <f>H41*I41</f>
        <v>9947</v>
      </c>
      <c r="K41" s="309" t="s">
        <v>195</v>
      </c>
      <c r="L41" s="414" t="s">
        <v>197</v>
      </c>
      <c r="M41" s="236" t="s">
        <v>89</v>
      </c>
      <c r="N41" s="310" t="s">
        <v>31</v>
      </c>
      <c r="O41" s="271"/>
      <c r="P41" s="255"/>
      <c r="Q41" s="271"/>
      <c r="R41" s="272"/>
      <c r="S41" s="272"/>
      <c r="T41" s="240"/>
    </row>
    <row r="42" spans="1:56" ht="15.75">
      <c r="A42" s="306" t="s">
        <v>99</v>
      </c>
      <c r="B42" s="309" t="s">
        <v>195</v>
      </c>
      <c r="C42" s="477" t="s">
        <v>41</v>
      </c>
      <c r="D42" s="237"/>
      <c r="E42" s="311" t="s">
        <v>198</v>
      </c>
      <c r="F42" s="236" t="s">
        <v>143</v>
      </c>
      <c r="G42" s="308"/>
      <c r="H42" s="308">
        <v>10</v>
      </c>
      <c r="I42" s="251">
        <v>489.98</v>
      </c>
      <c r="J42" s="309">
        <f t="shared" ref="J42:J47" si="2">H42*I42</f>
        <v>4899.8</v>
      </c>
      <c r="K42" s="309" t="s">
        <v>195</v>
      </c>
      <c r="L42" s="414" t="s">
        <v>197</v>
      </c>
      <c r="M42" s="236" t="s">
        <v>89</v>
      </c>
      <c r="N42" s="238" t="s">
        <v>84</v>
      </c>
      <c r="O42" s="271"/>
      <c r="P42" s="255"/>
      <c r="Q42" s="271"/>
      <c r="R42" s="272"/>
      <c r="S42" s="272"/>
      <c r="T42" s="240"/>
    </row>
    <row r="43" spans="1:56" ht="15.75">
      <c r="A43" s="306" t="s">
        <v>99</v>
      </c>
      <c r="B43" s="309" t="s">
        <v>195</v>
      </c>
      <c r="C43" s="477" t="s">
        <v>41</v>
      </c>
      <c r="D43" s="275"/>
      <c r="E43" s="313" t="s">
        <v>199</v>
      </c>
      <c r="F43" s="236" t="s">
        <v>143</v>
      </c>
      <c r="G43" s="308"/>
      <c r="H43" s="308">
        <v>22</v>
      </c>
      <c r="I43" s="251">
        <v>400.27</v>
      </c>
      <c r="J43" s="309">
        <f t="shared" si="2"/>
        <v>8805.9399999999987</v>
      </c>
      <c r="K43" s="309" t="s">
        <v>195</v>
      </c>
      <c r="L43" s="414" t="s">
        <v>197</v>
      </c>
      <c r="M43" s="236" t="s">
        <v>89</v>
      </c>
      <c r="N43" s="238" t="s">
        <v>84</v>
      </c>
      <c r="O43" s="271"/>
      <c r="P43" s="255"/>
      <c r="Q43" s="271"/>
      <c r="R43" s="272"/>
      <c r="S43" s="272"/>
      <c r="T43" s="240"/>
    </row>
    <row r="44" spans="1:56" ht="15.75">
      <c r="A44" s="306" t="s">
        <v>99</v>
      </c>
      <c r="B44" s="309" t="s">
        <v>195</v>
      </c>
      <c r="C44" s="477" t="s">
        <v>41</v>
      </c>
      <c r="D44" s="371"/>
      <c r="E44" s="313" t="s">
        <v>200</v>
      </c>
      <c r="F44" s="236" t="s">
        <v>143</v>
      </c>
      <c r="G44" s="308"/>
      <c r="H44" s="308">
        <v>18</v>
      </c>
      <c r="I44" s="251">
        <v>540.42999999999995</v>
      </c>
      <c r="J44" s="309">
        <f t="shared" si="2"/>
        <v>9727.74</v>
      </c>
      <c r="K44" s="309" t="s">
        <v>195</v>
      </c>
      <c r="L44" s="414" t="s">
        <v>197</v>
      </c>
      <c r="M44" s="236" t="s">
        <v>89</v>
      </c>
      <c r="N44" s="238" t="s">
        <v>84</v>
      </c>
      <c r="O44" s="271"/>
      <c r="P44" s="255"/>
      <c r="Q44" s="271"/>
      <c r="R44" s="272"/>
      <c r="S44" s="272"/>
      <c r="T44" s="240"/>
    </row>
    <row r="45" spans="1:56" ht="15.75">
      <c r="A45" s="306" t="s">
        <v>99</v>
      </c>
      <c r="B45" s="309" t="s">
        <v>195</v>
      </c>
      <c r="C45" s="477" t="s">
        <v>41</v>
      </c>
      <c r="D45" s="371"/>
      <c r="E45" s="313" t="s">
        <v>201</v>
      </c>
      <c r="F45" s="236" t="s">
        <v>143</v>
      </c>
      <c r="G45" s="308"/>
      <c r="H45" s="308">
        <v>10</v>
      </c>
      <c r="I45" s="251">
        <v>424.72</v>
      </c>
      <c r="J45" s="309">
        <f t="shared" si="2"/>
        <v>4247.2000000000007</v>
      </c>
      <c r="K45" s="309" t="s">
        <v>195</v>
      </c>
      <c r="L45" s="414" t="s">
        <v>197</v>
      </c>
      <c r="M45" s="236" t="s">
        <v>89</v>
      </c>
      <c r="N45" s="238" t="s">
        <v>84</v>
      </c>
      <c r="O45" s="271"/>
      <c r="P45" s="255"/>
      <c r="Q45" s="271"/>
      <c r="R45" s="272"/>
      <c r="S45" s="272"/>
      <c r="T45" s="240"/>
    </row>
    <row r="46" spans="1:56" ht="15.75">
      <c r="A46" s="314" t="s">
        <v>202</v>
      </c>
      <c r="B46" s="243" t="s">
        <v>195</v>
      </c>
      <c r="C46" s="482" t="s">
        <v>41</v>
      </c>
      <c r="D46" s="395"/>
      <c r="E46" s="315" t="s">
        <v>203</v>
      </c>
      <c r="F46" s="228" t="s">
        <v>80</v>
      </c>
      <c r="G46" s="228"/>
      <c r="H46" s="228"/>
      <c r="I46" s="228"/>
      <c r="J46" s="243">
        <f t="shared" si="2"/>
        <v>0</v>
      </c>
      <c r="K46" s="243" t="s">
        <v>195</v>
      </c>
      <c r="L46" s="415" t="s">
        <v>197</v>
      </c>
      <c r="M46" s="246"/>
      <c r="N46" s="228"/>
      <c r="O46" s="246"/>
      <c r="P46" s="316"/>
      <c r="Q46" s="246"/>
      <c r="R46" s="247"/>
      <c r="S46" s="247"/>
      <c r="T46" s="246"/>
    </row>
    <row r="47" spans="1:56" s="216" customFormat="1" ht="15.75">
      <c r="A47" s="314" t="s">
        <v>202</v>
      </c>
      <c r="B47" s="243" t="s">
        <v>195</v>
      </c>
      <c r="C47" s="482" t="s">
        <v>41</v>
      </c>
      <c r="D47" s="395"/>
      <c r="E47" s="315" t="s">
        <v>204</v>
      </c>
      <c r="F47" s="228" t="s">
        <v>80</v>
      </c>
      <c r="G47" s="232" t="s">
        <v>117</v>
      </c>
      <c r="H47" s="232"/>
      <c r="I47" s="232"/>
      <c r="J47" s="243">
        <f t="shared" si="2"/>
        <v>0</v>
      </c>
      <c r="K47" s="243" t="s">
        <v>195</v>
      </c>
      <c r="L47" s="415" t="s">
        <v>197</v>
      </c>
      <c r="M47" s="246"/>
      <c r="N47" s="228"/>
      <c r="O47" s="246"/>
      <c r="P47" s="316"/>
      <c r="Q47" s="246"/>
      <c r="R47" s="247"/>
      <c r="S47" s="247"/>
      <c r="T47" s="246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</row>
    <row r="48" spans="1:56" s="216" customFormat="1" ht="15.75">
      <c r="A48" s="306" t="s">
        <v>99</v>
      </c>
      <c r="B48" s="309" t="s">
        <v>195</v>
      </c>
      <c r="C48" s="477" t="s">
        <v>41</v>
      </c>
      <c r="D48" s="371"/>
      <c r="E48" s="317" t="s">
        <v>205</v>
      </c>
      <c r="F48" s="308" t="s">
        <v>41</v>
      </c>
      <c r="G48" s="308"/>
      <c r="H48" s="308">
        <v>70</v>
      </c>
      <c r="I48" s="280">
        <v>208.33</v>
      </c>
      <c r="J48" s="309">
        <f t="shared" ref="J48:J49" si="3">H48*I48</f>
        <v>14583.1</v>
      </c>
      <c r="K48" s="309" t="s">
        <v>195</v>
      </c>
      <c r="L48" s="414" t="s">
        <v>197</v>
      </c>
      <c r="M48" s="236" t="s">
        <v>89</v>
      </c>
      <c r="N48" s="308"/>
      <c r="O48" s="271"/>
      <c r="P48" s="255"/>
      <c r="Q48" s="271"/>
      <c r="R48" s="272"/>
      <c r="S48" s="272"/>
      <c r="T48" s="240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4"/>
      <c r="BD48" s="174"/>
    </row>
    <row r="49" spans="1:57" ht="15.75">
      <c r="A49" s="305" t="s">
        <v>99</v>
      </c>
      <c r="B49" s="309" t="s">
        <v>195</v>
      </c>
      <c r="C49" s="477" t="s">
        <v>41</v>
      </c>
      <c r="D49" s="371"/>
      <c r="E49" s="317" t="s">
        <v>206</v>
      </c>
      <c r="F49" s="308" t="s">
        <v>41</v>
      </c>
      <c r="G49" s="251" t="s">
        <v>207</v>
      </c>
      <c r="H49" s="308">
        <v>70</v>
      </c>
      <c r="I49" s="280">
        <v>16.09</v>
      </c>
      <c r="J49" s="309">
        <f t="shared" si="3"/>
        <v>1126.3</v>
      </c>
      <c r="K49" s="309" t="s">
        <v>195</v>
      </c>
      <c r="L49" s="414" t="s">
        <v>197</v>
      </c>
      <c r="M49" s="236" t="s">
        <v>89</v>
      </c>
      <c r="N49" s="310" t="s">
        <v>208</v>
      </c>
      <c r="O49" s="271"/>
      <c r="P49" s="255"/>
      <c r="Q49" s="271"/>
      <c r="R49" s="272"/>
      <c r="S49" s="272"/>
      <c r="T49" s="240"/>
    </row>
    <row r="50" spans="1:57" ht="15.75">
      <c r="A50" s="233" t="s">
        <v>202</v>
      </c>
      <c r="B50" s="328" t="s">
        <v>195</v>
      </c>
      <c r="C50" s="231"/>
      <c r="D50" s="485"/>
      <c r="E50" s="380" t="s">
        <v>209</v>
      </c>
      <c r="F50" s="327" t="s">
        <v>139</v>
      </c>
      <c r="G50" s="327"/>
      <c r="H50" s="327"/>
      <c r="I50" s="328">
        <v>59244</v>
      </c>
      <c r="J50" s="328">
        <v>59244</v>
      </c>
      <c r="K50" s="328" t="s">
        <v>195</v>
      </c>
      <c r="L50" s="416" t="s">
        <v>210</v>
      </c>
      <c r="M50" s="327" t="s">
        <v>83</v>
      </c>
      <c r="N50" s="234"/>
      <c r="O50" s="234"/>
      <c r="P50" s="248"/>
      <c r="Q50" s="234"/>
      <c r="R50" s="249"/>
      <c r="S50" s="249"/>
      <c r="T50" s="228"/>
    </row>
    <row r="51" spans="1:57" s="587" customFormat="1" ht="15.75">
      <c r="A51" s="575" t="s">
        <v>211</v>
      </c>
      <c r="B51" s="580" t="s">
        <v>195</v>
      </c>
      <c r="C51" s="576" t="s">
        <v>212</v>
      </c>
      <c r="D51" s="577"/>
      <c r="E51" s="578" t="s">
        <v>213</v>
      </c>
      <c r="F51" s="579" t="s">
        <v>214</v>
      </c>
      <c r="G51" s="579"/>
      <c r="H51" s="579">
        <v>1</v>
      </c>
      <c r="I51" s="580">
        <v>139.94999999999999</v>
      </c>
      <c r="J51" s="580">
        <v>139.94999999999999</v>
      </c>
      <c r="K51" s="580" t="s">
        <v>195</v>
      </c>
      <c r="L51" s="581" t="s">
        <v>215</v>
      </c>
      <c r="M51" s="579" t="s">
        <v>89</v>
      </c>
      <c r="N51" s="579"/>
      <c r="O51" s="582"/>
      <c r="P51" s="583"/>
      <c r="Q51" s="582"/>
      <c r="R51" s="584"/>
      <c r="S51" s="584"/>
      <c r="T51" s="542"/>
      <c r="U51" s="585"/>
      <c r="V51" s="585"/>
      <c r="W51" s="585"/>
      <c r="X51" s="585"/>
      <c r="Y51" s="585"/>
      <c r="Z51" s="585"/>
      <c r="AA51" s="585"/>
      <c r="AB51" s="585"/>
      <c r="AC51" s="585"/>
      <c r="AD51" s="585"/>
      <c r="AE51" s="585"/>
      <c r="AF51" s="585"/>
      <c r="AG51" s="585"/>
      <c r="AH51" s="585"/>
      <c r="AI51" s="585"/>
      <c r="AJ51" s="585"/>
      <c r="AK51" s="585"/>
      <c r="AL51" s="585"/>
      <c r="AM51" s="585"/>
      <c r="AN51" s="585"/>
      <c r="AO51" s="585"/>
      <c r="AP51" s="585"/>
      <c r="AQ51" s="585"/>
      <c r="AR51" s="585"/>
      <c r="AS51" s="585"/>
      <c r="AT51" s="585"/>
      <c r="AU51" s="585"/>
      <c r="AV51" s="585"/>
      <c r="AW51" s="585"/>
      <c r="AX51" s="585"/>
      <c r="AY51" s="585"/>
      <c r="AZ51" s="585"/>
      <c r="BA51" s="585"/>
      <c r="BB51" s="585"/>
      <c r="BC51" s="585"/>
      <c r="BD51" s="585"/>
      <c r="BE51" s="586"/>
    </row>
    <row r="52" spans="1:57" s="545" customFormat="1" ht="15.75">
      <c r="A52" s="588" t="s">
        <v>99</v>
      </c>
      <c r="B52" s="591" t="s">
        <v>195</v>
      </c>
      <c r="C52" s="576" t="s">
        <v>212</v>
      </c>
      <c r="D52" s="537"/>
      <c r="E52" s="589" t="s">
        <v>216</v>
      </c>
      <c r="F52" s="538" t="s">
        <v>214</v>
      </c>
      <c r="G52" s="538"/>
      <c r="H52" s="538">
        <v>1</v>
      </c>
      <c r="I52" s="590">
        <v>159.94999999999999</v>
      </c>
      <c r="J52" s="590">
        <v>159.94999999999999</v>
      </c>
      <c r="K52" s="591" t="s">
        <v>195</v>
      </c>
      <c r="L52" s="592" t="s">
        <v>215</v>
      </c>
      <c r="M52" s="538" t="s">
        <v>89</v>
      </c>
      <c r="N52" s="538"/>
      <c r="O52" s="542"/>
      <c r="P52" s="593"/>
      <c r="Q52" s="542"/>
      <c r="R52" s="594"/>
      <c r="S52" s="594"/>
      <c r="T52" s="542"/>
    </row>
    <row r="53" spans="1:57" s="545" customFormat="1" ht="15.75">
      <c r="A53" s="588" t="s">
        <v>99</v>
      </c>
      <c r="B53" s="591" t="s">
        <v>195</v>
      </c>
      <c r="C53" s="576" t="s">
        <v>212</v>
      </c>
      <c r="D53" s="537"/>
      <c r="E53" s="589" t="s">
        <v>217</v>
      </c>
      <c r="F53" s="538" t="s">
        <v>214</v>
      </c>
      <c r="G53" s="538"/>
      <c r="H53" s="538">
        <v>1</v>
      </c>
      <c r="I53" s="595">
        <v>266</v>
      </c>
      <c r="J53" s="590">
        <v>266</v>
      </c>
      <c r="K53" s="591" t="s">
        <v>195</v>
      </c>
      <c r="L53" s="592" t="s">
        <v>215</v>
      </c>
      <c r="M53" s="538" t="s">
        <v>89</v>
      </c>
      <c r="N53" s="538"/>
      <c r="O53" s="542"/>
      <c r="P53" s="593"/>
      <c r="Q53" s="542"/>
      <c r="R53" s="594"/>
      <c r="S53" s="594"/>
      <c r="T53" s="542"/>
    </row>
    <row r="54" spans="1:57" s="545" customFormat="1" ht="15.75">
      <c r="A54" s="588" t="s">
        <v>99</v>
      </c>
      <c r="B54" s="591" t="s">
        <v>195</v>
      </c>
      <c r="C54" s="576" t="s">
        <v>212</v>
      </c>
      <c r="D54" s="596"/>
      <c r="E54" s="597" t="s">
        <v>218</v>
      </c>
      <c r="F54" s="598" t="s">
        <v>214</v>
      </c>
      <c r="G54" s="598"/>
      <c r="H54" s="598">
        <v>1</v>
      </c>
      <c r="I54" s="599">
        <v>139.94999999999999</v>
      </c>
      <c r="J54" s="599">
        <v>139.94999999999999</v>
      </c>
      <c r="K54" s="591" t="s">
        <v>195</v>
      </c>
      <c r="L54" s="600" t="s">
        <v>215</v>
      </c>
      <c r="M54" s="601" t="s">
        <v>89</v>
      </c>
      <c r="N54" s="598"/>
      <c r="O54" s="602"/>
      <c r="P54" s="542"/>
      <c r="Q54" s="542"/>
      <c r="R54" s="594"/>
      <c r="S54" s="594"/>
      <c r="T54" s="542"/>
    </row>
    <row r="55" spans="1:57" s="545" customFormat="1" ht="15.75">
      <c r="A55" s="588" t="s">
        <v>99</v>
      </c>
      <c r="B55" s="591" t="s">
        <v>195</v>
      </c>
      <c r="C55" s="576" t="s">
        <v>212</v>
      </c>
      <c r="D55" s="535"/>
      <c r="E55" s="589" t="s">
        <v>219</v>
      </c>
      <c r="F55" s="538" t="s">
        <v>214</v>
      </c>
      <c r="G55" s="538"/>
      <c r="H55" s="538">
        <v>1</v>
      </c>
      <c r="I55" s="590">
        <v>699.99</v>
      </c>
      <c r="J55" s="590">
        <v>699.99</v>
      </c>
      <c r="K55" s="591" t="s">
        <v>195</v>
      </c>
      <c r="L55" s="592" t="s">
        <v>215</v>
      </c>
      <c r="M55" s="533" t="s">
        <v>89</v>
      </c>
      <c r="N55" s="538"/>
      <c r="O55" s="542"/>
      <c r="P55" s="542"/>
      <c r="Q55" s="542"/>
      <c r="R55" s="594"/>
      <c r="S55" s="594"/>
      <c r="T55" s="542"/>
    </row>
    <row r="56" spans="1:57" s="545" customFormat="1" ht="15.75">
      <c r="A56" s="588" t="s">
        <v>99</v>
      </c>
      <c r="B56" s="591" t="s">
        <v>195</v>
      </c>
      <c r="C56" s="576" t="s">
        <v>212</v>
      </c>
      <c r="D56" s="603"/>
      <c r="E56" s="604" t="s">
        <v>220</v>
      </c>
      <c r="F56" s="605" t="s">
        <v>214</v>
      </c>
      <c r="G56" s="605"/>
      <c r="H56" s="605">
        <v>1</v>
      </c>
      <c r="I56" s="606">
        <v>36.950000000000003</v>
      </c>
      <c r="J56" s="606">
        <v>36.950000000000003</v>
      </c>
      <c r="K56" s="591" t="s">
        <v>195</v>
      </c>
      <c r="L56" s="592" t="s">
        <v>215</v>
      </c>
      <c r="M56" s="533" t="s">
        <v>89</v>
      </c>
      <c r="N56" s="538"/>
      <c r="O56" s="542"/>
      <c r="P56" s="542"/>
      <c r="Q56" s="542"/>
      <c r="R56" s="594"/>
      <c r="S56" s="594"/>
      <c r="T56" s="542"/>
    </row>
    <row r="57" spans="1:57" s="545" customFormat="1" ht="15.75">
      <c r="A57" s="588" t="s">
        <v>99</v>
      </c>
      <c r="B57" s="591" t="s">
        <v>195</v>
      </c>
      <c r="C57" s="576" t="s">
        <v>212</v>
      </c>
      <c r="D57" s="537"/>
      <c r="E57" s="589" t="s">
        <v>221</v>
      </c>
      <c r="F57" s="538" t="s">
        <v>214</v>
      </c>
      <c r="G57" s="538"/>
      <c r="H57" s="538">
        <v>1</v>
      </c>
      <c r="I57" s="590">
        <v>239.95</v>
      </c>
      <c r="J57" s="590">
        <v>239.95</v>
      </c>
      <c r="K57" s="591" t="s">
        <v>195</v>
      </c>
      <c r="L57" s="607" t="s">
        <v>215</v>
      </c>
      <c r="M57" s="533" t="s">
        <v>89</v>
      </c>
      <c r="N57" s="538"/>
      <c r="O57" s="542"/>
      <c r="P57" s="542"/>
      <c r="Q57" s="542"/>
      <c r="R57" s="594"/>
      <c r="S57" s="594"/>
      <c r="T57" s="542"/>
    </row>
    <row r="58" spans="1:57" s="545" customFormat="1" ht="15.75">
      <c r="A58" s="608" t="s">
        <v>99</v>
      </c>
      <c r="B58" s="613" t="s">
        <v>195</v>
      </c>
      <c r="C58" s="576" t="s">
        <v>212</v>
      </c>
      <c r="D58" s="609"/>
      <c r="E58" s="610" t="s">
        <v>222</v>
      </c>
      <c r="F58" s="611" t="s">
        <v>214</v>
      </c>
      <c r="G58" s="611"/>
      <c r="H58" s="611">
        <v>1</v>
      </c>
      <c r="I58" s="612">
        <v>36.950000000000003</v>
      </c>
      <c r="J58" s="612">
        <v>36.950000000000003</v>
      </c>
      <c r="K58" s="613" t="s">
        <v>195</v>
      </c>
      <c r="L58" s="614" t="s">
        <v>215</v>
      </c>
      <c r="M58" s="615" t="s">
        <v>89</v>
      </c>
      <c r="N58" s="611"/>
      <c r="O58" s="616"/>
      <c r="P58" s="616"/>
      <c r="Q58" s="616"/>
      <c r="R58" s="617"/>
      <c r="S58" s="617"/>
      <c r="T58" s="542"/>
    </row>
    <row r="59" spans="1:57" ht="15.75">
      <c r="A59" s="381" t="s">
        <v>202</v>
      </c>
      <c r="B59" s="382" t="s">
        <v>195</v>
      </c>
      <c r="C59" s="231" t="s">
        <v>78</v>
      </c>
      <c r="D59" s="478"/>
      <c r="E59" s="353" t="s">
        <v>223</v>
      </c>
      <c r="F59" s="351" t="s">
        <v>143</v>
      </c>
      <c r="G59" s="351"/>
      <c r="H59" s="351"/>
      <c r="I59" s="351"/>
      <c r="J59" s="352"/>
      <c r="K59" s="382" t="s">
        <v>195</v>
      </c>
      <c r="L59" s="417" t="s">
        <v>224</v>
      </c>
      <c r="M59" s="348" t="s">
        <v>89</v>
      </c>
      <c r="N59" s="349"/>
      <c r="O59" s="349"/>
      <c r="P59" s="384"/>
      <c r="Q59" s="384"/>
      <c r="R59" s="385"/>
      <c r="S59" s="355"/>
      <c r="T59" s="246"/>
    </row>
    <row r="60" spans="1:57" s="162" customFormat="1" ht="15.75">
      <c r="A60" s="314" t="s">
        <v>202</v>
      </c>
      <c r="B60" s="321" t="s">
        <v>195</v>
      </c>
      <c r="C60" s="231" t="s">
        <v>78</v>
      </c>
      <c r="D60" s="325"/>
      <c r="E60" s="324" t="s">
        <v>225</v>
      </c>
      <c r="F60" s="228" t="s">
        <v>143</v>
      </c>
      <c r="G60" s="228"/>
      <c r="H60" s="228"/>
      <c r="I60" s="228"/>
      <c r="J60" s="243"/>
      <c r="K60" s="321" t="s">
        <v>195</v>
      </c>
      <c r="L60" s="418" t="s">
        <v>224</v>
      </c>
      <c r="M60" s="249" t="s">
        <v>89</v>
      </c>
      <c r="N60" s="228"/>
      <c r="O60" s="228"/>
      <c r="P60" s="246"/>
      <c r="Q60" s="246"/>
      <c r="R60" s="247"/>
      <c r="S60" s="247"/>
      <c r="T60" s="246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74"/>
      <c r="AY60" s="174"/>
      <c r="AZ60" s="174"/>
      <c r="BA60" s="174"/>
      <c r="BB60" s="174"/>
      <c r="BC60" s="174"/>
      <c r="BD60" s="174"/>
      <c r="BE60" s="173"/>
    </row>
    <row r="61" spans="1:57" ht="15.75">
      <c r="A61" s="314" t="s">
        <v>202</v>
      </c>
      <c r="B61" s="321" t="s">
        <v>195</v>
      </c>
      <c r="C61" s="231" t="s">
        <v>78</v>
      </c>
      <c r="D61" s="325"/>
      <c r="E61" s="324" t="s">
        <v>226</v>
      </c>
      <c r="F61" s="228" t="s">
        <v>143</v>
      </c>
      <c r="G61" s="228"/>
      <c r="H61" s="230"/>
      <c r="I61" s="230"/>
      <c r="J61" s="232"/>
      <c r="K61" s="321" t="s">
        <v>195</v>
      </c>
      <c r="L61" s="419" t="s">
        <v>224</v>
      </c>
      <c r="M61" s="228" t="s">
        <v>89</v>
      </c>
      <c r="N61" s="248"/>
      <c r="O61" s="234"/>
      <c r="P61" s="246"/>
      <c r="Q61" s="246"/>
      <c r="R61" s="247"/>
      <c r="S61" s="247"/>
      <c r="T61" s="246"/>
    </row>
    <row r="62" spans="1:57" ht="15.75">
      <c r="A62" s="233" t="s">
        <v>202</v>
      </c>
      <c r="B62" s="321" t="s">
        <v>195</v>
      </c>
      <c r="C62" s="231" t="s">
        <v>78</v>
      </c>
      <c r="D62" s="325"/>
      <c r="E62" s="326" t="s">
        <v>227</v>
      </c>
      <c r="F62" s="234" t="s">
        <v>143</v>
      </c>
      <c r="G62" s="234"/>
      <c r="H62" s="327"/>
      <c r="I62" s="327"/>
      <c r="J62" s="328"/>
      <c r="K62" s="321" t="s">
        <v>195</v>
      </c>
      <c r="L62" s="419" t="s">
        <v>224</v>
      </c>
      <c r="M62" s="234" t="s">
        <v>89</v>
      </c>
      <c r="N62" s="248"/>
      <c r="O62" s="234"/>
      <c r="P62" s="329"/>
      <c r="Q62" s="322"/>
      <c r="R62" s="323"/>
      <c r="S62" s="323"/>
      <c r="T62" s="246"/>
    </row>
    <row r="63" spans="1:57" ht="31.5">
      <c r="A63" s="236" t="s">
        <v>228</v>
      </c>
      <c r="B63" s="280" t="s">
        <v>77</v>
      </c>
      <c r="C63" s="651" t="s">
        <v>229</v>
      </c>
      <c r="D63" s="436"/>
      <c r="E63" s="330" t="s">
        <v>230</v>
      </c>
      <c r="F63" s="331" t="s">
        <v>231</v>
      </c>
      <c r="G63" s="388"/>
      <c r="H63" s="390">
        <v>1019</v>
      </c>
      <c r="I63" s="333">
        <v>250</v>
      </c>
      <c r="J63" s="334">
        <v>145235</v>
      </c>
      <c r="K63" s="335" t="s">
        <v>77</v>
      </c>
      <c r="L63" s="420" t="s">
        <v>232</v>
      </c>
      <c r="M63" s="336" t="s">
        <v>83</v>
      </c>
      <c r="N63" s="332" t="s">
        <v>233</v>
      </c>
      <c r="O63" s="332">
        <v>1</v>
      </c>
      <c r="P63" s="337"/>
      <c r="Q63" s="337"/>
      <c r="R63" s="337"/>
      <c r="S63" s="378"/>
      <c r="T63" s="240" t="s">
        <v>234</v>
      </c>
    </row>
    <row r="64" spans="1:57" ht="31.5">
      <c r="A64" s="236" t="s">
        <v>228</v>
      </c>
      <c r="B64" s="280" t="s">
        <v>77</v>
      </c>
      <c r="C64" s="652" t="s">
        <v>229</v>
      </c>
      <c r="D64" s="237"/>
      <c r="E64" s="435" t="s">
        <v>235</v>
      </c>
      <c r="F64" s="338" t="s">
        <v>231</v>
      </c>
      <c r="G64" s="389"/>
      <c r="H64" s="367">
        <v>155</v>
      </c>
      <c r="I64" s="340">
        <v>40</v>
      </c>
      <c r="J64" s="341"/>
      <c r="K64" s="335" t="s">
        <v>77</v>
      </c>
      <c r="L64" s="421" t="s">
        <v>232</v>
      </c>
      <c r="M64" s="342"/>
      <c r="N64" s="339" t="s">
        <v>233</v>
      </c>
      <c r="O64" s="339">
        <v>1</v>
      </c>
      <c r="P64" s="342"/>
      <c r="Q64" s="342"/>
      <c r="R64" s="342"/>
      <c r="S64" s="379"/>
      <c r="T64" s="240" t="s">
        <v>234</v>
      </c>
    </row>
    <row r="65" spans="1:56" ht="31.5">
      <c r="A65" s="236" t="s">
        <v>99</v>
      </c>
      <c r="B65" s="280" t="s">
        <v>77</v>
      </c>
      <c r="C65" s="652" t="s">
        <v>229</v>
      </c>
      <c r="D65" s="237"/>
      <c r="E65" s="343" t="s">
        <v>230</v>
      </c>
      <c r="F65" s="318" t="s">
        <v>231</v>
      </c>
      <c r="G65" s="318"/>
      <c r="H65" s="282">
        <v>12</v>
      </c>
      <c r="I65" s="344">
        <v>300.5</v>
      </c>
      <c r="J65" s="345">
        <v>3606</v>
      </c>
      <c r="K65" s="335" t="s">
        <v>77</v>
      </c>
      <c r="L65" s="422" t="s">
        <v>232</v>
      </c>
      <c r="M65" s="312" t="s">
        <v>89</v>
      </c>
      <c r="N65" s="318" t="s">
        <v>233</v>
      </c>
      <c r="O65" s="318">
        <v>2</v>
      </c>
      <c r="P65" s="319"/>
      <c r="Q65" s="319"/>
      <c r="R65" s="319"/>
      <c r="S65" s="346"/>
      <c r="T65" s="240" t="s">
        <v>234</v>
      </c>
    </row>
    <row r="66" spans="1:56" s="217" customFormat="1" ht="20.25" customHeight="1">
      <c r="A66" s="236" t="s">
        <v>99</v>
      </c>
      <c r="B66" s="280" t="s">
        <v>77</v>
      </c>
      <c r="C66" s="652" t="s">
        <v>229</v>
      </c>
      <c r="D66" s="237"/>
      <c r="E66" s="307" t="s">
        <v>236</v>
      </c>
      <c r="F66" s="308" t="s">
        <v>231</v>
      </c>
      <c r="G66" s="308"/>
      <c r="H66" s="251">
        <v>11</v>
      </c>
      <c r="I66" s="280">
        <v>951.59</v>
      </c>
      <c r="J66" s="280">
        <v>10467.49</v>
      </c>
      <c r="K66" s="368" t="s">
        <v>77</v>
      </c>
      <c r="L66" s="409" t="s">
        <v>232</v>
      </c>
      <c r="M66" s="371" t="s">
        <v>89</v>
      </c>
      <c r="N66" s="308" t="s">
        <v>233</v>
      </c>
      <c r="O66" s="308">
        <v>2</v>
      </c>
      <c r="P66" s="271"/>
      <c r="Q66" s="271"/>
      <c r="R66" s="271"/>
      <c r="S66" s="272"/>
      <c r="T66" s="240" t="s">
        <v>234</v>
      </c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  <c r="AN66" s="174"/>
      <c r="AO66" s="174"/>
      <c r="AP66" s="174"/>
      <c r="AQ66" s="174"/>
      <c r="AR66" s="174"/>
      <c r="AS66" s="174"/>
      <c r="AT66" s="174"/>
      <c r="AU66" s="174"/>
      <c r="AV66" s="174"/>
      <c r="AW66" s="174"/>
      <c r="AX66" s="174"/>
      <c r="AY66" s="174"/>
      <c r="AZ66" s="174"/>
      <c r="BA66" s="174"/>
      <c r="BB66" s="174"/>
      <c r="BC66" s="174"/>
      <c r="BD66" s="174"/>
    </row>
    <row r="67" spans="1:56" ht="31.5">
      <c r="A67" s="236" t="s">
        <v>99</v>
      </c>
      <c r="B67" s="280" t="s">
        <v>77</v>
      </c>
      <c r="C67" s="652" t="s">
        <v>229</v>
      </c>
      <c r="D67" s="237"/>
      <c r="E67" s="307" t="s">
        <v>237</v>
      </c>
      <c r="F67" s="308" t="s">
        <v>231</v>
      </c>
      <c r="G67" s="320"/>
      <c r="H67" s="251">
        <v>6</v>
      </c>
      <c r="I67" s="347">
        <v>50</v>
      </c>
      <c r="J67" s="358">
        <v>300</v>
      </c>
      <c r="K67" s="358" t="s">
        <v>77</v>
      </c>
      <c r="L67" s="409" t="s">
        <v>232</v>
      </c>
      <c r="M67" s="371" t="s">
        <v>89</v>
      </c>
      <c r="N67" s="308" t="s">
        <v>233</v>
      </c>
      <c r="O67" s="308">
        <v>2</v>
      </c>
      <c r="P67" s="271"/>
      <c r="Q67" s="271"/>
      <c r="R67" s="271"/>
      <c r="S67" s="272"/>
      <c r="T67" s="240" t="s">
        <v>234</v>
      </c>
      <c r="U67" s="398"/>
    </row>
    <row r="68" spans="1:56" ht="31.5">
      <c r="A68" s="394" t="s">
        <v>238</v>
      </c>
      <c r="B68" s="365" t="s">
        <v>77</v>
      </c>
      <c r="C68" s="482" t="s">
        <v>239</v>
      </c>
      <c r="D68" s="229"/>
      <c r="E68" s="350" t="s">
        <v>240</v>
      </c>
      <c r="F68" s="394" t="s">
        <v>139</v>
      </c>
      <c r="G68" s="228"/>
      <c r="H68" s="354">
        <v>1</v>
      </c>
      <c r="I68" s="351">
        <v>99321</v>
      </c>
      <c r="J68" s="365">
        <v>99321</v>
      </c>
      <c r="K68" s="369" t="s">
        <v>77</v>
      </c>
      <c r="L68" s="430" t="s">
        <v>241</v>
      </c>
      <c r="M68" s="325" t="s">
        <v>83</v>
      </c>
      <c r="N68" s="383" t="s">
        <v>242</v>
      </c>
      <c r="O68" s="383">
        <v>2</v>
      </c>
      <c r="P68" s="384"/>
      <c r="Q68" s="353"/>
      <c r="R68" s="355"/>
      <c r="S68" s="355"/>
      <c r="T68" s="246"/>
      <c r="U68" s="398"/>
    </row>
    <row r="69" spans="1:56" s="545" customFormat="1" ht="15.75">
      <c r="A69" s="533" t="s">
        <v>243</v>
      </c>
      <c r="B69" s="540" t="s">
        <v>77</v>
      </c>
      <c r="C69" s="534" t="s">
        <v>244</v>
      </c>
      <c r="D69" s="535"/>
      <c r="E69" s="536" t="s">
        <v>245</v>
      </c>
      <c r="F69" s="537" t="s">
        <v>139</v>
      </c>
      <c r="G69" s="538" t="s">
        <v>246</v>
      </c>
      <c r="H69" s="535">
        <v>1</v>
      </c>
      <c r="I69" s="539"/>
      <c r="J69" s="540">
        <v>26503.16</v>
      </c>
      <c r="K69" s="540" t="s">
        <v>77</v>
      </c>
      <c r="L69" s="541" t="s">
        <v>247</v>
      </c>
      <c r="M69" s="538" t="s">
        <v>89</v>
      </c>
      <c r="N69" s="538" t="s">
        <v>248</v>
      </c>
      <c r="O69" s="538"/>
      <c r="P69" s="542" t="s">
        <v>249</v>
      </c>
      <c r="Q69" s="543"/>
      <c r="R69" s="544"/>
      <c r="S69" s="544"/>
      <c r="T69" s="542"/>
    </row>
    <row r="70" spans="1:56" s="215" customFormat="1" ht="34.5" customHeight="1">
      <c r="A70" s="314" t="s">
        <v>250</v>
      </c>
      <c r="B70" s="370" t="s">
        <v>77</v>
      </c>
      <c r="C70" s="231" t="s">
        <v>251</v>
      </c>
      <c r="D70" s="244"/>
      <c r="E70" s="362" t="s">
        <v>252</v>
      </c>
      <c r="F70" s="395" t="s">
        <v>139</v>
      </c>
      <c r="G70" s="230" t="s">
        <v>246</v>
      </c>
      <c r="H70" s="397">
        <v>1</v>
      </c>
      <c r="I70" s="363"/>
      <c r="J70" s="366">
        <v>74129</v>
      </c>
      <c r="K70" s="370" t="s">
        <v>77</v>
      </c>
      <c r="L70" s="410" t="s">
        <v>253</v>
      </c>
      <c r="M70" s="230" t="s">
        <v>83</v>
      </c>
      <c r="N70" s="230" t="s">
        <v>254</v>
      </c>
      <c r="O70" s="230"/>
      <c r="P70" s="235"/>
      <c r="Q70" s="429"/>
      <c r="R70" s="364"/>
      <c r="S70" s="364"/>
      <c r="T70" s="235"/>
    </row>
    <row r="71" spans="1:56" s="174" customFormat="1" ht="50.25" customHeight="1">
      <c r="A71" s="314" t="s">
        <v>255</v>
      </c>
      <c r="B71" s="370" t="s">
        <v>77</v>
      </c>
      <c r="C71" s="231" t="s">
        <v>251</v>
      </c>
      <c r="D71" s="244"/>
      <c r="E71" s="362" t="s">
        <v>252</v>
      </c>
      <c r="F71" s="433" t="s">
        <v>139</v>
      </c>
      <c r="G71" s="230" t="s">
        <v>246</v>
      </c>
      <c r="H71" s="397">
        <v>1</v>
      </c>
      <c r="I71" s="363"/>
      <c r="J71" s="366">
        <v>74129</v>
      </c>
      <c r="K71" s="370" t="s">
        <v>77</v>
      </c>
      <c r="L71" s="408" t="s">
        <v>256</v>
      </c>
      <c r="M71" s="230" t="s">
        <v>83</v>
      </c>
      <c r="N71" s="230" t="s">
        <v>254</v>
      </c>
      <c r="O71" s="397"/>
      <c r="P71" s="434"/>
      <c r="Q71" s="429"/>
      <c r="R71" s="364"/>
      <c r="S71" s="364"/>
      <c r="T71" s="235"/>
    </row>
    <row r="72" spans="1:56" s="174" customFormat="1" ht="27" customHeight="1">
      <c r="A72" s="245" t="s">
        <v>257</v>
      </c>
      <c r="B72" s="369" t="s">
        <v>77</v>
      </c>
      <c r="C72" s="490" t="s">
        <v>251</v>
      </c>
      <c r="D72" s="229"/>
      <c r="E72" s="356" t="s">
        <v>252</v>
      </c>
      <c r="F72" s="396" t="s">
        <v>139</v>
      </c>
      <c r="G72" s="230" t="s">
        <v>246</v>
      </c>
      <c r="H72" s="397">
        <v>1</v>
      </c>
      <c r="I72" s="357"/>
      <c r="J72" s="365">
        <v>74129</v>
      </c>
      <c r="K72" s="369" t="s">
        <v>77</v>
      </c>
      <c r="L72" s="431" t="s">
        <v>258</v>
      </c>
      <c r="M72" s="397" t="s">
        <v>83</v>
      </c>
      <c r="N72" s="432" t="s">
        <v>254</v>
      </c>
      <c r="O72" s="354"/>
      <c r="P72" s="353"/>
      <c r="Q72" s="246"/>
      <c r="R72" s="246"/>
      <c r="S72" s="247"/>
      <c r="T72" s="246"/>
    </row>
    <row r="73" spans="1:56" ht="43.5" customHeight="1">
      <c r="A73" s="276" t="s">
        <v>259</v>
      </c>
      <c r="B73" s="372" t="s">
        <v>77</v>
      </c>
      <c r="C73" s="269" t="s">
        <v>137</v>
      </c>
      <c r="D73" s="266"/>
      <c r="E73" s="437" t="s">
        <v>260</v>
      </c>
      <c r="F73" s="293" t="s">
        <v>139</v>
      </c>
      <c r="G73" s="256" t="s">
        <v>246</v>
      </c>
      <c r="H73" s="438">
        <v>1</v>
      </c>
      <c r="I73" s="439"/>
      <c r="J73" s="440">
        <v>18347</v>
      </c>
      <c r="K73" s="372" t="s">
        <v>77</v>
      </c>
      <c r="L73" s="411" t="s">
        <v>261</v>
      </c>
      <c r="M73" s="293" t="s">
        <v>89</v>
      </c>
      <c r="N73" s="297" t="s">
        <v>262</v>
      </c>
      <c r="O73" s="297">
        <v>10490827</v>
      </c>
      <c r="P73" s="441"/>
      <c r="Q73" s="441"/>
      <c r="R73" s="442"/>
      <c r="S73" s="442"/>
      <c r="T73" s="264"/>
    </row>
    <row r="74" spans="1:56" s="226" customFormat="1" ht="75.75" customHeight="1">
      <c r="A74" s="305" t="s">
        <v>99</v>
      </c>
      <c r="B74" s="564" t="s">
        <v>77</v>
      </c>
      <c r="C74" s="559" t="s">
        <v>137</v>
      </c>
      <c r="D74" s="273"/>
      <c r="E74" s="560" t="s">
        <v>263</v>
      </c>
      <c r="F74" s="561" t="s">
        <v>139</v>
      </c>
      <c r="G74" s="320" t="s">
        <v>264</v>
      </c>
      <c r="H74" s="562">
        <v>6</v>
      </c>
      <c r="I74" s="563"/>
      <c r="J74" s="564">
        <v>9633.5400000000009</v>
      </c>
      <c r="K74" s="564" t="s">
        <v>77</v>
      </c>
      <c r="L74" s="422" t="s">
        <v>261</v>
      </c>
      <c r="M74" s="273" t="s">
        <v>89</v>
      </c>
      <c r="N74" s="565" t="s">
        <v>265</v>
      </c>
      <c r="O74" s="320" t="s">
        <v>266</v>
      </c>
      <c r="P74" s="566"/>
      <c r="Q74" s="566"/>
      <c r="R74" s="566"/>
      <c r="S74" s="567"/>
      <c r="T74" s="281"/>
      <c r="U74" s="215"/>
      <c r="V74" s="215"/>
      <c r="W74" s="215"/>
      <c r="X74" s="215"/>
      <c r="Y74" s="215"/>
      <c r="Z74" s="215"/>
      <c r="AA74" s="215"/>
      <c r="AB74" s="215"/>
      <c r="AC74" s="215"/>
      <c r="AD74" s="215"/>
      <c r="AE74" s="215"/>
      <c r="AF74" s="215"/>
      <c r="AG74" s="215"/>
      <c r="AH74" s="215"/>
      <c r="AI74" s="215"/>
      <c r="AJ74" s="215"/>
      <c r="AK74" s="215"/>
      <c r="AL74" s="215"/>
      <c r="AM74" s="215"/>
      <c r="AN74" s="215"/>
      <c r="AO74" s="215"/>
      <c r="AP74" s="215"/>
      <c r="AQ74" s="215"/>
      <c r="AR74" s="215"/>
      <c r="AS74" s="215"/>
      <c r="AT74" s="215"/>
      <c r="AU74" s="215"/>
      <c r="AV74" s="215"/>
      <c r="AW74" s="215"/>
      <c r="AX74" s="215"/>
      <c r="AY74" s="215"/>
      <c r="AZ74" s="215"/>
      <c r="BA74" s="215"/>
      <c r="BB74" s="215"/>
      <c r="BC74" s="215"/>
      <c r="BD74" s="215"/>
    </row>
    <row r="75" spans="1:56" s="162" customFormat="1" ht="75">
      <c r="A75" s="546"/>
      <c r="B75" s="548"/>
      <c r="C75" s="547" t="s">
        <v>267</v>
      </c>
      <c r="D75" s="570"/>
      <c r="E75" s="569" t="s">
        <v>268</v>
      </c>
      <c r="F75" s="571" t="s">
        <v>231</v>
      </c>
      <c r="G75" s="568" t="s">
        <v>269</v>
      </c>
      <c r="H75" s="548">
        <v>5000</v>
      </c>
      <c r="I75" s="573">
        <v>13.69</v>
      </c>
      <c r="J75" s="574">
        <f>H75*I75</f>
        <v>68450</v>
      </c>
      <c r="K75" s="548"/>
      <c r="L75" s="549"/>
      <c r="M75" s="550"/>
      <c r="N75" s="147"/>
      <c r="O75" s="147"/>
      <c r="P75" s="550"/>
      <c r="Q75" s="550"/>
      <c r="R75" s="550"/>
      <c r="S75" s="550"/>
      <c r="T75" s="550"/>
      <c r="U75" s="404"/>
      <c r="V75" s="404"/>
      <c r="W75" s="404"/>
      <c r="X75" s="404"/>
      <c r="Y75" s="404"/>
      <c r="Z75" s="404"/>
      <c r="AA75" s="404"/>
      <c r="AB75" s="404"/>
      <c r="AC75" s="404"/>
      <c r="AD75" s="404"/>
      <c r="AE75" s="404"/>
      <c r="AF75" s="404"/>
      <c r="AG75" s="404"/>
      <c r="AH75" s="404"/>
      <c r="AI75" s="404"/>
      <c r="AJ75" s="404"/>
      <c r="AK75" s="404"/>
      <c r="AL75" s="404"/>
      <c r="AM75" s="404"/>
      <c r="AN75" s="404"/>
      <c r="AO75" s="404"/>
      <c r="AP75" s="404"/>
      <c r="AQ75" s="404"/>
      <c r="AR75" s="404"/>
      <c r="AS75" s="404"/>
      <c r="AT75" s="404"/>
      <c r="AU75" s="404"/>
      <c r="AV75" s="404"/>
      <c r="AW75" s="404"/>
      <c r="AX75" s="404"/>
      <c r="AY75" s="404"/>
      <c r="AZ75" s="404"/>
      <c r="BA75" s="404"/>
      <c r="BB75" s="404"/>
      <c r="BC75" s="404"/>
      <c r="BD75" s="404"/>
    </row>
    <row r="76" spans="1:56" s="404" customFormat="1">
      <c r="A76" s="551"/>
      <c r="B76" s="553"/>
      <c r="C76" s="551"/>
      <c r="D76" s="551"/>
      <c r="E76" s="572"/>
      <c r="F76" s="121"/>
      <c r="G76" s="121"/>
      <c r="H76" s="553"/>
      <c r="I76" s="166"/>
      <c r="J76" s="553"/>
      <c r="K76" s="553"/>
      <c r="L76" s="554"/>
      <c r="N76" s="121"/>
      <c r="O76" s="121"/>
    </row>
    <row r="77" spans="1:56" s="404" customFormat="1">
      <c r="A77" s="551"/>
      <c r="B77" s="553"/>
      <c r="C77" s="551"/>
      <c r="D77" s="551"/>
      <c r="E77" s="552"/>
      <c r="F77" s="121"/>
      <c r="G77" s="121"/>
      <c r="I77" s="166"/>
      <c r="J77" s="553"/>
      <c r="K77" s="553"/>
      <c r="L77" s="554"/>
      <c r="N77" s="121"/>
    </row>
    <row r="78" spans="1:56" s="404" customFormat="1">
      <c r="A78" s="551"/>
      <c r="B78" s="553"/>
      <c r="C78" s="551"/>
      <c r="D78" s="551"/>
      <c r="E78" s="552"/>
      <c r="F78" s="121"/>
      <c r="G78" s="121"/>
      <c r="H78" s="553"/>
      <c r="I78" s="166"/>
      <c r="J78" s="553"/>
      <c r="K78" s="553"/>
      <c r="L78" s="554"/>
      <c r="N78" s="121"/>
    </row>
    <row r="79" spans="1:56" s="404" customFormat="1">
      <c r="A79" s="166"/>
      <c r="B79" s="553"/>
      <c r="C79" s="166"/>
      <c r="D79" s="166"/>
      <c r="E79" s="555"/>
      <c r="F79" s="553"/>
      <c r="G79" s="553"/>
      <c r="H79" s="553"/>
      <c r="I79" s="166"/>
      <c r="J79" s="553"/>
      <c r="K79" s="553"/>
      <c r="L79" s="554"/>
      <c r="M79" s="556"/>
      <c r="N79" s="553"/>
      <c r="O79" s="556"/>
      <c r="P79" s="556"/>
      <c r="Q79" s="556"/>
      <c r="R79" s="556"/>
      <c r="S79" s="556"/>
      <c r="T79" s="556"/>
    </row>
    <row r="80" spans="1:56" s="404" customFormat="1">
      <c r="A80" s="166"/>
      <c r="B80" s="553"/>
      <c r="C80" s="166"/>
      <c r="D80" s="166"/>
      <c r="E80" s="555"/>
      <c r="F80" s="557"/>
      <c r="G80" s="553"/>
      <c r="H80" s="553"/>
      <c r="I80" s="166"/>
      <c r="J80" s="553"/>
      <c r="K80" s="553"/>
      <c r="L80" s="554"/>
      <c r="M80" s="556"/>
      <c r="N80" s="553"/>
      <c r="O80" s="556"/>
      <c r="P80" s="556"/>
      <c r="Q80" s="556"/>
      <c r="R80" s="556"/>
      <c r="S80" s="556"/>
      <c r="T80" s="556"/>
    </row>
    <row r="81" spans="1:20" s="404" customFormat="1" ht="15.75">
      <c r="A81" s="166"/>
      <c r="B81" s="553"/>
      <c r="C81" s="166"/>
      <c r="D81" s="558"/>
      <c r="E81" s="558"/>
      <c r="F81" s="553"/>
      <c r="G81" s="553"/>
      <c r="H81" s="553"/>
      <c r="I81" s="166"/>
      <c r="J81" s="553"/>
      <c r="K81" s="553"/>
      <c r="L81" s="554"/>
      <c r="M81" s="556"/>
      <c r="N81" s="553"/>
      <c r="O81" s="556"/>
      <c r="P81" s="556"/>
      <c r="Q81" s="556"/>
      <c r="R81" s="556"/>
      <c r="S81" s="556"/>
      <c r="T81" s="556"/>
    </row>
    <row r="82" spans="1:20" s="174" customFormat="1" ht="15.75">
      <c r="A82" s="218"/>
      <c r="B82" s="215"/>
      <c r="C82" s="218"/>
      <c r="D82" s="387"/>
      <c r="E82" s="387"/>
      <c r="F82" s="215"/>
      <c r="G82" s="102"/>
      <c r="H82" s="215"/>
      <c r="I82" s="218"/>
      <c r="J82" s="215"/>
      <c r="K82" s="215"/>
      <c r="L82" s="423"/>
      <c r="M82" s="215"/>
      <c r="N82" s="102"/>
      <c r="O82" s="215"/>
      <c r="P82" s="215"/>
      <c r="Q82" s="215"/>
      <c r="R82" s="215"/>
      <c r="S82" s="215"/>
      <c r="T82" s="215"/>
    </row>
    <row r="83" spans="1:20" s="174" customFormat="1">
      <c r="A83" s="218"/>
      <c r="B83" s="215"/>
      <c r="C83" s="218"/>
      <c r="D83" s="218"/>
      <c r="E83" s="220"/>
      <c r="F83" s="215"/>
      <c r="G83" s="102"/>
      <c r="H83" s="215"/>
      <c r="I83" s="218"/>
      <c r="J83" s="215"/>
      <c r="K83" s="215"/>
      <c r="L83" s="423"/>
      <c r="M83" s="215"/>
      <c r="N83" s="102"/>
      <c r="O83" s="215"/>
      <c r="P83" s="215"/>
      <c r="Q83" s="215"/>
      <c r="R83" s="215"/>
      <c r="S83" s="215"/>
      <c r="T83" s="215"/>
    </row>
    <row r="84" spans="1:20" s="174" customFormat="1">
      <c r="A84" s="218"/>
      <c r="B84" s="215"/>
      <c r="C84" s="218"/>
      <c r="D84" s="218"/>
      <c r="E84" s="220"/>
      <c r="F84" s="215"/>
      <c r="G84" s="102"/>
      <c r="H84" s="215"/>
      <c r="I84" s="219"/>
      <c r="J84" s="215"/>
      <c r="K84" s="215"/>
      <c r="L84" s="423"/>
      <c r="M84" s="215"/>
      <c r="N84" s="102"/>
      <c r="O84" s="215"/>
      <c r="P84" s="215"/>
      <c r="Q84" s="215"/>
      <c r="R84" s="215"/>
      <c r="S84" s="215"/>
      <c r="T84" s="215"/>
    </row>
    <row r="85" spans="1:20" s="174" customFormat="1">
      <c r="A85" s="218"/>
      <c r="B85" s="215"/>
      <c r="C85" s="218"/>
      <c r="D85" s="218"/>
      <c r="E85" s="220"/>
      <c r="F85" s="215"/>
      <c r="G85" s="102"/>
      <c r="H85" s="215"/>
      <c r="I85" s="219"/>
      <c r="J85" s="215"/>
      <c r="K85" s="215"/>
      <c r="L85" s="423"/>
      <c r="M85" s="215"/>
      <c r="N85" s="102"/>
      <c r="O85" s="215"/>
      <c r="P85" s="215"/>
      <c r="Q85" s="215"/>
      <c r="R85" s="215"/>
      <c r="S85" s="215"/>
      <c r="T85" s="215"/>
    </row>
    <row r="86" spans="1:20" s="174" customFormat="1">
      <c r="A86" s="218"/>
      <c r="B86" s="215"/>
      <c r="C86" s="218"/>
      <c r="D86" s="218"/>
      <c r="E86" s="220"/>
      <c r="F86" s="215"/>
      <c r="G86" s="102"/>
      <c r="H86" s="215"/>
      <c r="I86" s="219"/>
      <c r="J86" s="215"/>
      <c r="K86" s="215"/>
      <c r="L86" s="423"/>
      <c r="M86" s="215"/>
      <c r="N86" s="102"/>
      <c r="O86" s="215"/>
      <c r="P86" s="215"/>
      <c r="Q86" s="215"/>
      <c r="R86" s="215"/>
      <c r="S86" s="215"/>
      <c r="T86" s="215"/>
    </row>
    <row r="87" spans="1:20" s="174" customFormat="1">
      <c r="A87" s="102"/>
      <c r="B87" s="215"/>
      <c r="C87" s="486"/>
      <c r="D87" s="102"/>
      <c r="E87" s="220"/>
      <c r="F87" s="215"/>
      <c r="G87" s="102"/>
      <c r="H87" s="215"/>
      <c r="I87" s="219"/>
      <c r="J87" s="215"/>
      <c r="K87" s="215"/>
      <c r="L87" s="423"/>
      <c r="M87" s="215"/>
      <c r="N87" s="102"/>
      <c r="O87" s="215"/>
      <c r="P87" s="215"/>
      <c r="Q87" s="215"/>
      <c r="R87" s="215"/>
      <c r="S87" s="215"/>
      <c r="T87" s="215"/>
    </row>
    <row r="88" spans="1:20" s="174" customFormat="1">
      <c r="A88" s="102"/>
      <c r="B88" s="215"/>
      <c r="C88" s="486"/>
      <c r="D88" s="102"/>
      <c r="E88" s="220"/>
      <c r="F88" s="215"/>
      <c r="G88" s="102"/>
      <c r="H88" s="215"/>
      <c r="I88" s="215"/>
      <c r="J88" s="215"/>
      <c r="K88" s="215"/>
      <c r="L88" s="423"/>
      <c r="M88" s="215"/>
      <c r="N88" s="102"/>
      <c r="O88" s="215"/>
      <c r="P88" s="215"/>
      <c r="Q88" s="215"/>
      <c r="R88" s="215"/>
      <c r="S88" s="215"/>
      <c r="T88" s="215"/>
    </row>
    <row r="89" spans="1:20">
      <c r="A89" s="102"/>
      <c r="B89" s="223"/>
      <c r="C89" s="486"/>
      <c r="D89" s="102"/>
      <c r="E89" s="220"/>
      <c r="F89" s="221" t="s">
        <v>270</v>
      </c>
      <c r="G89" s="102"/>
      <c r="H89" s="222" t="s">
        <v>271</v>
      </c>
      <c r="I89" s="215"/>
      <c r="J89" s="223" t="s">
        <v>272</v>
      </c>
      <c r="K89" s="223"/>
      <c r="L89" s="425" t="s">
        <v>273</v>
      </c>
      <c r="M89" s="223" t="s">
        <v>274</v>
      </c>
      <c r="N89" s="102"/>
      <c r="O89" s="215"/>
      <c r="P89" s="215"/>
      <c r="Q89" s="215"/>
      <c r="R89" s="215"/>
      <c r="S89" s="215"/>
      <c r="T89" s="215"/>
    </row>
    <row r="90" spans="1:20">
      <c r="A90" s="224" t="s">
        <v>275</v>
      </c>
      <c r="B90" s="225"/>
      <c r="C90" s="487"/>
      <c r="D90" s="224"/>
      <c r="E90" s="220"/>
      <c r="F90" s="215" t="s">
        <v>276</v>
      </c>
      <c r="G90" s="102"/>
      <c r="H90" s="215" t="s">
        <v>277</v>
      </c>
      <c r="I90" s="215"/>
      <c r="J90" s="225" t="s">
        <v>278</v>
      </c>
      <c r="K90" s="225"/>
      <c r="L90" s="426" t="s">
        <v>279</v>
      </c>
      <c r="M90" s="225" t="s">
        <v>280</v>
      </c>
      <c r="N90" s="102"/>
      <c r="O90" s="215"/>
      <c r="P90" s="215"/>
      <c r="Q90" s="215"/>
      <c r="R90" s="215"/>
      <c r="S90" s="215"/>
      <c r="T90" s="215"/>
    </row>
    <row r="91" spans="1:20">
      <c r="A91" s="225" t="s">
        <v>281</v>
      </c>
      <c r="B91" s="215"/>
      <c r="C91" s="488"/>
      <c r="D91" s="225"/>
      <c r="E91" s="220"/>
      <c r="F91" s="215" t="s">
        <v>282</v>
      </c>
      <c r="G91" s="102"/>
      <c r="H91" s="215"/>
      <c r="I91" s="215"/>
      <c r="J91" s="215"/>
      <c r="K91" s="215"/>
      <c r="L91" s="423"/>
      <c r="M91" s="215"/>
      <c r="N91" s="102"/>
      <c r="O91" s="215"/>
      <c r="P91" s="215"/>
      <c r="Q91" s="215"/>
      <c r="R91" s="215"/>
      <c r="S91" s="215"/>
      <c r="T91" s="215"/>
    </row>
    <row r="92" spans="1:20">
      <c r="A92" s="225" t="s">
        <v>283</v>
      </c>
      <c r="B92" s="215"/>
      <c r="C92" s="488"/>
      <c r="D92" s="225"/>
      <c r="E92" s="220"/>
      <c r="F92" s="215"/>
      <c r="G92" s="102"/>
      <c r="H92" s="215"/>
      <c r="I92" s="215"/>
      <c r="J92" s="215"/>
      <c r="K92" s="215"/>
      <c r="L92" s="427" t="s">
        <v>284</v>
      </c>
      <c r="M92" s="215"/>
      <c r="N92" s="102"/>
      <c r="O92" s="215"/>
      <c r="P92" s="215"/>
      <c r="Q92" s="215"/>
      <c r="R92" s="215"/>
      <c r="S92" s="215"/>
      <c r="T92" s="215"/>
    </row>
    <row r="93" spans="1:20">
      <c r="A93" s="225" t="s">
        <v>285</v>
      </c>
      <c r="B93" s="215"/>
      <c r="C93" s="488"/>
      <c r="D93" s="225"/>
      <c r="E93" s="220"/>
      <c r="F93" s="215"/>
      <c r="G93" s="102"/>
      <c r="H93" s="215"/>
      <c r="I93" s="215"/>
      <c r="J93" s="215"/>
      <c r="K93" s="215"/>
      <c r="L93" s="426" t="s">
        <v>286</v>
      </c>
      <c r="M93" s="215"/>
      <c r="N93" s="102"/>
      <c r="O93" s="215"/>
      <c r="P93" s="215"/>
      <c r="Q93" s="215"/>
      <c r="R93" s="215"/>
      <c r="S93" s="215"/>
      <c r="T93" s="215"/>
    </row>
    <row r="94" spans="1:20">
      <c r="A94" s="102"/>
      <c r="B94" s="215"/>
      <c r="C94" s="486"/>
      <c r="D94" s="102"/>
      <c r="E94" s="220"/>
      <c r="F94" s="215"/>
      <c r="G94" s="102"/>
      <c r="H94" s="215"/>
      <c r="I94" s="215"/>
      <c r="J94" s="215"/>
      <c r="K94" s="215"/>
      <c r="L94" s="423"/>
      <c r="M94" s="215"/>
      <c r="N94" s="102"/>
      <c r="O94" s="215"/>
      <c r="P94" s="215"/>
      <c r="Q94" s="215"/>
      <c r="R94" s="215"/>
      <c r="S94" s="215"/>
      <c r="T94" s="215"/>
    </row>
    <row r="95" spans="1:20">
      <c r="A95" s="102"/>
      <c r="B95" s="215"/>
      <c r="C95" s="486"/>
      <c r="D95" s="102"/>
      <c r="E95" s="220"/>
      <c r="F95" s="215"/>
      <c r="G95" s="102"/>
      <c r="H95" s="215"/>
      <c r="I95" s="215"/>
      <c r="J95" s="215"/>
      <c r="K95" s="215"/>
      <c r="L95" s="423"/>
      <c r="M95" s="215"/>
      <c r="N95" s="102"/>
      <c r="O95" s="215"/>
      <c r="P95" s="215"/>
      <c r="Q95" s="215"/>
      <c r="R95" s="215"/>
      <c r="S95" s="215"/>
      <c r="T95" s="215"/>
    </row>
    <row r="96" spans="1:20">
      <c r="A96" s="102"/>
      <c r="B96" s="215"/>
      <c r="C96" s="486"/>
      <c r="D96" s="102"/>
      <c r="E96" s="220"/>
      <c r="F96" s="215"/>
      <c r="G96" s="102"/>
      <c r="H96" s="215"/>
      <c r="I96" s="215"/>
      <c r="J96" s="215"/>
      <c r="K96" s="215"/>
      <c r="L96" s="423"/>
      <c r="M96" s="215"/>
      <c r="N96" s="102"/>
      <c r="O96" s="215"/>
      <c r="P96" s="215"/>
      <c r="Q96" s="215"/>
      <c r="R96" s="215"/>
      <c r="S96" s="215"/>
      <c r="T96" s="215"/>
    </row>
    <row r="97" spans="1:20">
      <c r="A97" s="102"/>
      <c r="B97" s="215"/>
      <c r="C97" s="486"/>
      <c r="D97" s="102"/>
      <c r="E97" s="220"/>
      <c r="F97" s="215"/>
      <c r="G97" s="102"/>
      <c r="H97" s="215"/>
      <c r="I97" s="215"/>
      <c r="J97" s="215"/>
      <c r="K97" s="215"/>
      <c r="L97" s="423"/>
      <c r="M97" s="215"/>
      <c r="N97" s="102"/>
      <c r="O97" s="215"/>
      <c r="P97" s="215"/>
      <c r="Q97" s="215"/>
      <c r="R97" s="215"/>
      <c r="S97" s="215"/>
      <c r="T97" s="215"/>
    </row>
    <row r="98" spans="1:20">
      <c r="A98" s="102"/>
      <c r="B98" s="215"/>
      <c r="C98" s="486"/>
      <c r="D98" s="102"/>
      <c r="E98" s="220"/>
      <c r="F98" s="215"/>
      <c r="G98" s="102"/>
      <c r="H98" s="215"/>
      <c r="I98" s="215"/>
      <c r="J98" s="215"/>
      <c r="K98" s="215"/>
      <c r="L98" s="423"/>
      <c r="M98" s="215"/>
      <c r="N98" s="102"/>
      <c r="O98" s="215"/>
      <c r="P98" s="215"/>
      <c r="Q98" s="215"/>
      <c r="R98" s="215"/>
      <c r="S98" s="215"/>
      <c r="T98" s="215"/>
    </row>
    <row r="99" spans="1:20">
      <c r="A99" s="102"/>
      <c r="B99" s="215"/>
      <c r="C99" s="486"/>
      <c r="D99" s="102"/>
      <c r="E99" s="220"/>
      <c r="F99" s="215"/>
      <c r="G99" s="102"/>
      <c r="H99" s="215"/>
      <c r="I99" s="215"/>
      <c r="J99" s="215"/>
      <c r="K99" s="215"/>
      <c r="L99" s="423"/>
      <c r="M99" s="215"/>
      <c r="N99" s="102"/>
      <c r="O99" s="215"/>
      <c r="P99" s="215"/>
      <c r="Q99" s="215"/>
      <c r="R99" s="215"/>
      <c r="S99" s="215"/>
      <c r="T99" s="215"/>
    </row>
    <row r="100" spans="1:20">
      <c r="A100" s="102"/>
      <c r="B100" s="215"/>
      <c r="C100" s="486"/>
      <c r="D100" s="102"/>
      <c r="E100" s="220"/>
      <c r="F100" s="215"/>
      <c r="G100" s="102"/>
      <c r="H100" s="215"/>
      <c r="I100" s="215"/>
      <c r="J100" s="215"/>
      <c r="K100" s="215"/>
      <c r="L100" s="423"/>
      <c r="M100" s="215"/>
      <c r="N100" s="102"/>
      <c r="O100" s="215"/>
      <c r="P100" s="215"/>
      <c r="Q100" s="215"/>
      <c r="R100" s="215"/>
      <c r="S100" s="215"/>
      <c r="T100" s="215"/>
    </row>
    <row r="101" spans="1:20">
      <c r="A101" s="102"/>
      <c r="B101" s="215"/>
      <c r="C101" s="486"/>
      <c r="D101" s="102"/>
      <c r="E101" s="220"/>
      <c r="F101" s="215"/>
      <c r="G101" s="102"/>
      <c r="H101" s="215"/>
      <c r="I101" s="215"/>
      <c r="J101" s="215"/>
      <c r="K101" s="215"/>
      <c r="L101" s="423"/>
      <c r="M101" s="215"/>
      <c r="N101" s="102"/>
      <c r="O101" s="215"/>
      <c r="P101" s="215"/>
      <c r="Q101" s="215"/>
      <c r="R101" s="215"/>
      <c r="S101" s="215"/>
      <c r="T101" s="215"/>
    </row>
    <row r="102" spans="1:20">
      <c r="A102" s="102"/>
      <c r="B102" s="215"/>
      <c r="C102" s="486"/>
      <c r="D102" s="102"/>
      <c r="E102" s="220"/>
      <c r="F102" s="215"/>
      <c r="G102" s="102"/>
      <c r="H102" s="215"/>
      <c r="I102" s="215"/>
      <c r="J102" s="215"/>
      <c r="K102" s="215"/>
      <c r="L102" s="423"/>
      <c r="M102" s="215"/>
      <c r="N102" s="102"/>
      <c r="O102" s="215"/>
      <c r="P102" s="215"/>
      <c r="Q102" s="215"/>
      <c r="R102" s="215"/>
      <c r="S102" s="215"/>
      <c r="T102" s="215"/>
    </row>
    <row r="103" spans="1:20">
      <c r="A103" s="102"/>
      <c r="B103" s="215"/>
      <c r="C103" s="486"/>
      <c r="D103" s="102"/>
      <c r="E103" s="220"/>
      <c r="F103" s="215"/>
      <c r="G103" s="102"/>
      <c r="H103" s="215"/>
      <c r="I103" s="215"/>
      <c r="J103" s="215"/>
      <c r="K103" s="215"/>
      <c r="L103" s="423"/>
      <c r="M103" s="215"/>
      <c r="N103" s="102"/>
      <c r="O103" s="215"/>
      <c r="P103" s="215"/>
      <c r="Q103" s="215"/>
      <c r="R103" s="215"/>
      <c r="S103" s="215"/>
      <c r="T103" s="215"/>
    </row>
    <row r="104" spans="1:20">
      <c r="A104" s="102"/>
      <c r="B104" s="215"/>
      <c r="C104" s="486"/>
      <c r="D104" s="102"/>
      <c r="E104" s="220"/>
      <c r="F104" s="215"/>
      <c r="G104" s="102"/>
      <c r="H104" s="215"/>
      <c r="I104" s="215"/>
      <c r="J104" s="215"/>
      <c r="K104" s="215"/>
      <c r="L104" s="423"/>
      <c r="M104" s="215"/>
      <c r="N104" s="102"/>
      <c r="O104" s="215"/>
      <c r="P104" s="215"/>
      <c r="Q104" s="215"/>
      <c r="R104" s="215"/>
      <c r="S104" s="215"/>
      <c r="T104" s="215"/>
    </row>
    <row r="105" spans="1:20">
      <c r="A105" s="102"/>
      <c r="B105" s="215"/>
      <c r="C105" s="486"/>
      <c r="D105" s="102"/>
      <c r="E105" s="220"/>
      <c r="F105" s="215"/>
      <c r="G105" s="102"/>
      <c r="H105" s="215"/>
      <c r="I105" s="215"/>
      <c r="J105" s="215"/>
      <c r="K105" s="215"/>
      <c r="L105" s="423"/>
      <c r="M105" s="215"/>
      <c r="N105" s="102"/>
      <c r="O105" s="215"/>
      <c r="P105" s="215"/>
      <c r="Q105" s="215"/>
      <c r="R105" s="215"/>
      <c r="S105" s="215"/>
      <c r="T105" s="215"/>
    </row>
    <row r="106" spans="1:20">
      <c r="A106" s="102"/>
      <c r="B106" s="215"/>
      <c r="C106" s="486"/>
      <c r="D106" s="102"/>
      <c r="E106" s="220"/>
      <c r="F106" s="215"/>
      <c r="G106" s="102"/>
      <c r="H106" s="215"/>
      <c r="I106" s="215"/>
      <c r="J106" s="215"/>
      <c r="K106" s="215"/>
      <c r="L106" s="423"/>
      <c r="M106" s="215"/>
      <c r="N106" s="102"/>
      <c r="O106" s="215"/>
      <c r="P106" s="215"/>
      <c r="Q106" s="215"/>
      <c r="R106" s="215"/>
      <c r="S106" s="215"/>
      <c r="T106" s="215"/>
    </row>
    <row r="107" spans="1:20">
      <c r="A107" s="102"/>
      <c r="B107" s="215"/>
      <c r="C107" s="486"/>
      <c r="D107" s="102"/>
      <c r="E107" s="220"/>
      <c r="F107" s="215"/>
      <c r="G107" s="102"/>
      <c r="H107" s="215"/>
      <c r="I107" s="215"/>
      <c r="J107" s="215"/>
      <c r="K107" s="215"/>
      <c r="L107" s="423"/>
      <c r="M107" s="215"/>
      <c r="N107" s="102"/>
      <c r="O107" s="215"/>
      <c r="P107" s="215"/>
      <c r="Q107" s="215"/>
      <c r="R107" s="215"/>
      <c r="S107" s="215"/>
      <c r="T107" s="215"/>
    </row>
    <row r="108" spans="1:20">
      <c r="A108" s="102"/>
      <c r="B108" s="215"/>
      <c r="C108" s="486"/>
      <c r="D108" s="102"/>
      <c r="E108" s="220"/>
      <c r="F108" s="215"/>
      <c r="G108" s="102"/>
      <c r="H108" s="215"/>
      <c r="I108" s="215"/>
      <c r="J108" s="215"/>
      <c r="K108" s="215"/>
      <c r="L108" s="423"/>
      <c r="M108" s="215"/>
      <c r="N108" s="102"/>
      <c r="O108" s="215"/>
      <c r="P108" s="215"/>
      <c r="Q108" s="215"/>
      <c r="R108" s="215"/>
      <c r="S108" s="215"/>
      <c r="T108" s="215"/>
    </row>
    <row r="109" spans="1:20">
      <c r="A109" s="102"/>
      <c r="B109" s="215"/>
      <c r="C109" s="486"/>
      <c r="D109" s="102"/>
      <c r="E109" s="220"/>
      <c r="F109" s="215"/>
      <c r="G109" s="102"/>
      <c r="H109" s="215"/>
      <c r="I109" s="215"/>
      <c r="J109" s="215"/>
      <c r="K109" s="215"/>
      <c r="L109" s="423"/>
      <c r="M109" s="215"/>
      <c r="N109" s="102"/>
      <c r="O109" s="215"/>
      <c r="P109" s="215"/>
      <c r="Q109" s="215"/>
      <c r="R109" s="215"/>
      <c r="S109" s="215"/>
      <c r="T109" s="215"/>
    </row>
    <row r="110" spans="1:20">
      <c r="A110" s="102"/>
      <c r="B110" s="215"/>
      <c r="C110" s="486"/>
      <c r="D110" s="102"/>
      <c r="E110" s="220"/>
      <c r="F110" s="215"/>
      <c r="G110" s="102"/>
      <c r="H110" s="215"/>
      <c r="I110" s="215"/>
      <c r="J110" s="215"/>
      <c r="K110" s="215"/>
      <c r="L110" s="423"/>
      <c r="M110" s="215"/>
      <c r="N110" s="102"/>
      <c r="O110" s="215"/>
      <c r="P110" s="215"/>
      <c r="Q110" s="215"/>
      <c r="R110" s="215"/>
      <c r="S110" s="215"/>
      <c r="T110" s="215"/>
    </row>
    <row r="111" spans="1:20">
      <c r="A111" s="102"/>
      <c r="B111" s="215"/>
      <c r="C111" s="486"/>
      <c r="D111" s="102"/>
      <c r="E111" s="220"/>
      <c r="F111" s="215"/>
      <c r="G111" s="102"/>
      <c r="H111" s="215"/>
      <c r="I111" s="215"/>
      <c r="J111" s="215"/>
      <c r="K111" s="215"/>
      <c r="L111" s="423"/>
      <c r="M111" s="215"/>
      <c r="N111" s="102"/>
      <c r="O111" s="215"/>
      <c r="P111" s="215"/>
      <c r="Q111" s="215"/>
      <c r="R111" s="215"/>
      <c r="S111" s="215"/>
      <c r="T111" s="215"/>
    </row>
    <row r="112" spans="1:20">
      <c r="A112" s="102"/>
      <c r="B112" s="215"/>
      <c r="C112" s="486"/>
      <c r="D112" s="102"/>
      <c r="E112" s="220"/>
      <c r="F112" s="215"/>
      <c r="G112" s="102"/>
      <c r="H112" s="215"/>
      <c r="I112" s="215"/>
      <c r="J112" s="215"/>
      <c r="K112" s="215"/>
      <c r="L112" s="423"/>
      <c r="M112" s="215"/>
      <c r="N112" s="102"/>
      <c r="O112" s="215"/>
      <c r="P112" s="215"/>
      <c r="Q112" s="215"/>
      <c r="R112" s="215"/>
      <c r="S112" s="215"/>
      <c r="T112" s="215"/>
    </row>
    <row r="113" spans="1:20">
      <c r="A113" s="102"/>
      <c r="B113" s="215"/>
      <c r="C113" s="486"/>
      <c r="D113" s="102"/>
      <c r="E113" s="220"/>
      <c r="F113" s="215"/>
      <c r="G113" s="102"/>
      <c r="H113" s="215"/>
      <c r="I113" s="215"/>
      <c r="J113" s="215"/>
      <c r="K113" s="215"/>
      <c r="L113" s="423"/>
      <c r="M113" s="215"/>
      <c r="N113" s="102"/>
      <c r="O113" s="215"/>
      <c r="P113" s="215"/>
      <c r="Q113" s="215"/>
      <c r="R113" s="215"/>
      <c r="S113" s="215"/>
      <c r="T113" s="215"/>
    </row>
    <row r="114" spans="1:20">
      <c r="A114" s="102"/>
      <c r="B114" s="215"/>
      <c r="C114" s="486"/>
      <c r="D114" s="102"/>
      <c r="E114" s="220"/>
      <c r="F114" s="215"/>
      <c r="G114" s="102"/>
      <c r="H114" s="215"/>
      <c r="I114" s="215"/>
      <c r="J114" s="215"/>
      <c r="K114" s="215"/>
      <c r="L114" s="423"/>
      <c r="M114" s="215"/>
      <c r="N114" s="102"/>
      <c r="O114" s="215"/>
      <c r="P114" s="215"/>
      <c r="Q114" s="215"/>
      <c r="R114" s="215"/>
      <c r="S114" s="215"/>
      <c r="T114" s="215"/>
    </row>
    <row r="115" spans="1:20">
      <c r="A115" s="102"/>
      <c r="B115" s="215"/>
      <c r="C115" s="486"/>
      <c r="D115" s="102"/>
      <c r="E115" s="220"/>
      <c r="F115" s="215"/>
      <c r="G115" s="102"/>
      <c r="H115" s="215"/>
      <c r="I115" s="215"/>
      <c r="J115" s="215"/>
      <c r="K115" s="215"/>
      <c r="L115" s="423"/>
      <c r="M115" s="215"/>
      <c r="N115" s="102"/>
      <c r="O115" s="215"/>
      <c r="P115" s="215"/>
      <c r="Q115" s="215"/>
      <c r="R115" s="215"/>
      <c r="S115" s="215"/>
      <c r="T115" s="215"/>
    </row>
    <row r="116" spans="1:20">
      <c r="A116" s="102"/>
      <c r="B116" s="215"/>
      <c r="C116" s="486"/>
      <c r="D116" s="102"/>
      <c r="E116" s="220"/>
      <c r="F116" s="215"/>
      <c r="G116" s="102"/>
      <c r="H116" s="215"/>
      <c r="I116" s="215"/>
      <c r="J116" s="215"/>
      <c r="K116" s="215"/>
      <c r="L116" s="423"/>
      <c r="M116" s="215"/>
      <c r="N116" s="102"/>
      <c r="O116" s="215"/>
      <c r="P116" s="215"/>
      <c r="Q116" s="215"/>
      <c r="R116" s="215"/>
      <c r="S116" s="215"/>
      <c r="T116" s="215"/>
    </row>
    <row r="117" spans="1:20">
      <c r="A117" s="102"/>
      <c r="B117" s="215"/>
      <c r="C117" s="486"/>
      <c r="D117" s="102"/>
      <c r="E117" s="220"/>
      <c r="F117" s="215"/>
      <c r="G117" s="102"/>
      <c r="H117" s="215"/>
      <c r="I117" s="215"/>
      <c r="J117" s="215"/>
      <c r="K117" s="215"/>
      <c r="L117" s="423"/>
      <c r="M117" s="215"/>
      <c r="N117" s="102"/>
      <c r="O117" s="215"/>
      <c r="P117" s="215"/>
      <c r="Q117" s="215"/>
      <c r="R117" s="215"/>
      <c r="S117" s="215"/>
      <c r="T117" s="215"/>
    </row>
    <row r="118" spans="1:20">
      <c r="A118" s="102"/>
      <c r="B118" s="215"/>
      <c r="C118" s="486"/>
      <c r="D118" s="102"/>
      <c r="E118" s="220"/>
      <c r="F118" s="215"/>
      <c r="G118" s="102"/>
      <c r="H118" s="215"/>
      <c r="I118" s="215"/>
      <c r="J118" s="215"/>
      <c r="K118" s="215"/>
      <c r="L118" s="423"/>
      <c r="M118" s="215"/>
      <c r="N118" s="102"/>
      <c r="O118" s="215"/>
      <c r="P118" s="215"/>
      <c r="Q118" s="215"/>
      <c r="R118" s="215"/>
      <c r="S118" s="215"/>
      <c r="T118" s="215"/>
    </row>
    <row r="119" spans="1:20">
      <c r="A119" s="102"/>
      <c r="B119" s="215"/>
      <c r="C119" s="486"/>
      <c r="D119" s="102"/>
      <c r="E119" s="220"/>
      <c r="F119" s="215"/>
      <c r="G119" s="102"/>
      <c r="H119" s="215"/>
      <c r="I119" s="215"/>
      <c r="J119" s="215"/>
      <c r="K119" s="215"/>
      <c r="L119" s="423"/>
      <c r="M119" s="215"/>
      <c r="N119" s="102"/>
      <c r="O119" s="215"/>
      <c r="P119" s="215"/>
      <c r="Q119" s="215"/>
      <c r="R119" s="215"/>
      <c r="S119" s="215"/>
      <c r="T119" s="215"/>
    </row>
    <row r="120" spans="1:20">
      <c r="A120" s="102"/>
      <c r="B120" s="215"/>
      <c r="C120" s="486"/>
      <c r="D120" s="102"/>
      <c r="E120" s="220"/>
      <c r="F120" s="215"/>
      <c r="G120" s="102"/>
      <c r="H120" s="215"/>
      <c r="I120" s="215"/>
      <c r="J120" s="215"/>
      <c r="K120" s="215"/>
      <c r="L120" s="423"/>
      <c r="M120" s="215"/>
      <c r="N120" s="102"/>
      <c r="O120" s="215"/>
      <c r="P120" s="215"/>
      <c r="Q120" s="215"/>
      <c r="R120" s="215"/>
      <c r="S120" s="215"/>
      <c r="T120" s="215"/>
    </row>
    <row r="121" spans="1:20">
      <c r="A121" s="102"/>
      <c r="B121" s="215"/>
      <c r="C121" s="486"/>
      <c r="D121" s="102"/>
      <c r="E121" s="220"/>
      <c r="F121" s="215"/>
      <c r="G121" s="102"/>
      <c r="H121" s="215"/>
      <c r="I121" s="215"/>
      <c r="J121" s="215"/>
      <c r="K121" s="215"/>
      <c r="L121" s="423"/>
      <c r="M121" s="215"/>
      <c r="N121" s="102"/>
      <c r="O121" s="215"/>
      <c r="P121" s="215"/>
      <c r="Q121" s="215"/>
      <c r="R121" s="215"/>
      <c r="S121" s="215"/>
      <c r="T121" s="215"/>
    </row>
    <row r="122" spans="1:20">
      <c r="A122" s="102"/>
      <c r="B122" s="215"/>
      <c r="C122" s="486"/>
      <c r="D122" s="102"/>
      <c r="E122" s="220"/>
      <c r="F122" s="215"/>
      <c r="G122" s="102"/>
      <c r="H122" s="215"/>
      <c r="I122" s="215"/>
      <c r="J122" s="215"/>
      <c r="K122" s="215"/>
      <c r="L122" s="423"/>
      <c r="M122" s="215"/>
      <c r="N122" s="102"/>
      <c r="O122" s="215"/>
      <c r="P122" s="215"/>
      <c r="Q122" s="215"/>
      <c r="R122" s="215"/>
      <c r="S122" s="215"/>
      <c r="T122" s="215"/>
    </row>
    <row r="123" spans="1:20">
      <c r="A123" s="102"/>
      <c r="B123" s="215"/>
      <c r="C123" s="486"/>
      <c r="D123" s="102"/>
      <c r="E123" s="220"/>
      <c r="F123" s="215"/>
      <c r="G123" s="102"/>
      <c r="H123" s="215"/>
      <c r="I123" s="215"/>
      <c r="J123" s="215"/>
      <c r="K123" s="215"/>
      <c r="L123" s="423"/>
      <c r="M123" s="215"/>
      <c r="N123" s="102"/>
      <c r="O123" s="215"/>
      <c r="P123" s="215"/>
      <c r="Q123" s="215"/>
      <c r="R123" s="215"/>
      <c r="S123" s="215"/>
      <c r="T123" s="215"/>
    </row>
    <row r="124" spans="1:20">
      <c r="A124" s="102"/>
      <c r="B124" s="215"/>
      <c r="C124" s="486"/>
      <c r="D124" s="102"/>
      <c r="E124" s="220"/>
      <c r="F124" s="215"/>
      <c r="G124" s="102"/>
      <c r="H124" s="215"/>
      <c r="I124" s="215"/>
      <c r="J124" s="215"/>
      <c r="K124" s="215"/>
      <c r="L124" s="423"/>
      <c r="M124" s="215"/>
      <c r="N124" s="102"/>
      <c r="O124" s="215"/>
      <c r="P124" s="215"/>
      <c r="Q124" s="215"/>
      <c r="R124" s="215"/>
      <c r="S124" s="215"/>
      <c r="T124" s="215"/>
    </row>
    <row r="125" spans="1:20">
      <c r="A125" s="102"/>
      <c r="B125" s="215"/>
      <c r="C125" s="489"/>
      <c r="D125" s="102"/>
      <c r="E125" s="220"/>
      <c r="F125" s="215"/>
      <c r="G125" s="102"/>
      <c r="H125" s="215"/>
      <c r="I125" s="215"/>
      <c r="J125" s="215"/>
      <c r="K125" s="215"/>
      <c r="L125" s="423"/>
      <c r="M125" s="215"/>
      <c r="N125" s="102"/>
      <c r="O125" s="215"/>
      <c r="P125" s="215"/>
      <c r="Q125" s="215"/>
      <c r="R125" s="215"/>
      <c r="S125" s="215"/>
      <c r="T125" s="215"/>
    </row>
    <row r="126" spans="1:20">
      <c r="A126" s="102"/>
      <c r="B126" s="215"/>
      <c r="C126" s="483"/>
      <c r="D126" s="102"/>
      <c r="E126" s="220"/>
      <c r="F126" s="215"/>
      <c r="G126" s="102"/>
      <c r="H126" s="215"/>
      <c r="I126" s="215"/>
      <c r="J126" s="215"/>
      <c r="K126" s="215"/>
      <c r="L126" s="423"/>
      <c r="M126" s="215"/>
      <c r="N126" s="102"/>
      <c r="O126" s="215"/>
      <c r="P126" s="215"/>
      <c r="Q126" s="215"/>
      <c r="R126" s="215"/>
      <c r="S126" s="215"/>
      <c r="T126" s="215"/>
    </row>
    <row r="127" spans="1:20">
      <c r="A127" s="102"/>
      <c r="B127" s="215"/>
      <c r="C127" s="483"/>
      <c r="D127" s="102"/>
      <c r="E127" s="220"/>
      <c r="F127" s="215"/>
      <c r="G127" s="102"/>
      <c r="H127" s="215"/>
      <c r="I127" s="215"/>
      <c r="J127" s="215"/>
      <c r="K127" s="215"/>
      <c r="L127" s="423"/>
      <c r="M127" s="215"/>
      <c r="N127" s="102"/>
      <c r="O127" s="215"/>
      <c r="P127" s="215"/>
      <c r="Q127" s="215"/>
      <c r="R127" s="215"/>
      <c r="S127" s="215"/>
      <c r="T127" s="215"/>
    </row>
    <row r="128" spans="1:20">
      <c r="A128" s="102"/>
      <c r="B128" s="215"/>
      <c r="C128" s="483"/>
      <c r="D128" s="102"/>
      <c r="E128" s="220"/>
      <c r="F128" s="215"/>
      <c r="G128" s="102"/>
      <c r="H128" s="215"/>
      <c r="I128" s="215"/>
      <c r="J128" s="215"/>
      <c r="K128" s="215"/>
      <c r="L128" s="423"/>
      <c r="M128" s="215"/>
      <c r="N128" s="102"/>
      <c r="O128" s="215"/>
      <c r="P128" s="215"/>
      <c r="Q128" s="215"/>
      <c r="R128" s="215"/>
      <c r="S128" s="215"/>
      <c r="T128" s="215"/>
    </row>
    <row r="129" spans="1:20">
      <c r="A129" s="102"/>
      <c r="B129" s="215"/>
      <c r="C129" s="483"/>
      <c r="D129" s="102"/>
      <c r="E129" s="220"/>
      <c r="F129" s="215"/>
      <c r="G129" s="102"/>
      <c r="H129" s="215"/>
      <c r="I129" s="215"/>
      <c r="J129" s="215"/>
      <c r="K129" s="215"/>
      <c r="L129" s="423"/>
      <c r="M129" s="215"/>
      <c r="N129" s="102"/>
      <c r="O129" s="215"/>
      <c r="P129" s="215"/>
      <c r="Q129" s="215"/>
      <c r="R129" s="215"/>
      <c r="S129" s="215"/>
      <c r="T129" s="215"/>
    </row>
    <row r="130" spans="1:20">
      <c r="A130" s="102"/>
      <c r="B130" s="215"/>
      <c r="C130" s="483"/>
      <c r="D130" s="102"/>
      <c r="E130" s="220"/>
      <c r="F130" s="215"/>
      <c r="G130" s="102"/>
      <c r="H130" s="215"/>
      <c r="I130" s="215"/>
      <c r="J130" s="215"/>
      <c r="K130" s="215"/>
      <c r="L130" s="423"/>
      <c r="M130" s="215"/>
      <c r="N130" s="102"/>
      <c r="O130" s="215"/>
      <c r="P130" s="215"/>
      <c r="Q130" s="215"/>
      <c r="R130" s="215"/>
      <c r="S130" s="215"/>
      <c r="T130" s="215"/>
    </row>
    <row r="131" spans="1:20">
      <c r="A131" s="102"/>
      <c r="B131" s="215"/>
      <c r="C131" s="483"/>
      <c r="D131" s="102"/>
      <c r="E131" s="220"/>
      <c r="F131" s="215"/>
      <c r="G131" s="102"/>
      <c r="H131" s="215"/>
      <c r="I131" s="215"/>
      <c r="J131" s="215"/>
      <c r="K131" s="215"/>
      <c r="L131" s="423"/>
      <c r="M131" s="215"/>
      <c r="N131" s="102"/>
      <c r="O131" s="215"/>
      <c r="P131" s="215"/>
      <c r="Q131" s="215"/>
      <c r="R131" s="215"/>
      <c r="S131" s="215"/>
      <c r="T131" s="215"/>
    </row>
    <row r="132" spans="1:20">
      <c r="A132" s="102"/>
      <c r="B132" s="215"/>
      <c r="C132" s="483"/>
      <c r="D132" s="102"/>
      <c r="E132" s="220"/>
      <c r="F132" s="215"/>
      <c r="G132" s="102"/>
      <c r="H132" s="215"/>
      <c r="I132" s="215"/>
      <c r="J132" s="215"/>
      <c r="K132" s="215"/>
      <c r="L132" s="423"/>
      <c r="M132" s="215"/>
      <c r="N132" s="102"/>
      <c r="O132" s="215"/>
      <c r="P132" s="215"/>
      <c r="Q132" s="215"/>
      <c r="R132" s="215"/>
      <c r="S132" s="215"/>
      <c r="T132" s="215"/>
    </row>
    <row r="133" spans="1:20">
      <c r="A133" s="102"/>
      <c r="B133" s="215"/>
      <c r="C133" s="483"/>
      <c r="D133" s="102"/>
      <c r="E133" s="220"/>
      <c r="F133" s="215"/>
      <c r="G133" s="102"/>
      <c r="H133" s="215"/>
      <c r="I133" s="215"/>
      <c r="J133" s="215"/>
      <c r="K133" s="215"/>
      <c r="L133" s="423"/>
      <c r="M133" s="215"/>
      <c r="N133" s="102"/>
      <c r="O133" s="215"/>
      <c r="P133" s="215"/>
      <c r="Q133" s="215"/>
      <c r="R133" s="215"/>
      <c r="S133" s="215"/>
      <c r="T133" s="215"/>
    </row>
    <row r="134" spans="1:20">
      <c r="A134" s="102"/>
      <c r="B134" s="215"/>
      <c r="C134" s="483"/>
      <c r="D134" s="102"/>
      <c r="E134" s="220"/>
      <c r="F134" s="215"/>
      <c r="G134" s="102"/>
      <c r="H134" s="215"/>
      <c r="I134" s="215"/>
      <c r="J134" s="215"/>
      <c r="K134" s="215"/>
      <c r="L134" s="423"/>
      <c r="M134" s="215"/>
      <c r="N134" s="102"/>
      <c r="O134" s="215"/>
      <c r="P134" s="215"/>
      <c r="Q134" s="215"/>
      <c r="R134" s="215"/>
      <c r="S134" s="215"/>
      <c r="T134" s="215"/>
    </row>
    <row r="135" spans="1:20">
      <c r="A135" s="102"/>
      <c r="B135" s="215"/>
      <c r="C135" s="483"/>
      <c r="D135" s="102"/>
      <c r="E135" s="220"/>
      <c r="F135" s="215"/>
      <c r="G135" s="102"/>
      <c r="H135" s="215"/>
      <c r="I135" s="215"/>
      <c r="J135" s="215"/>
      <c r="K135" s="215"/>
      <c r="L135" s="423"/>
      <c r="M135" s="215"/>
      <c r="N135" s="102"/>
      <c r="O135" s="215"/>
      <c r="P135" s="215"/>
      <c r="Q135" s="215"/>
      <c r="R135" s="215"/>
      <c r="S135" s="215"/>
      <c r="T135" s="215"/>
    </row>
    <row r="136" spans="1:20">
      <c r="A136" s="102"/>
      <c r="B136" s="215"/>
      <c r="C136" s="483"/>
      <c r="D136" s="102"/>
      <c r="E136" s="220"/>
      <c r="F136" s="215"/>
      <c r="G136" s="102"/>
      <c r="H136" s="215"/>
      <c r="I136" s="215"/>
      <c r="J136" s="215"/>
      <c r="K136" s="215"/>
      <c r="L136" s="423"/>
      <c r="M136" s="215"/>
      <c r="N136" s="102"/>
      <c r="O136" s="215"/>
      <c r="P136" s="215"/>
      <c r="Q136" s="215"/>
      <c r="R136" s="215"/>
      <c r="S136" s="215"/>
      <c r="T136" s="215"/>
    </row>
    <row r="137" spans="1:20">
      <c r="A137" s="102"/>
      <c r="B137" s="215"/>
      <c r="C137" s="483"/>
      <c r="D137" s="102"/>
      <c r="E137" s="220"/>
      <c r="F137" s="215"/>
      <c r="G137" s="102"/>
      <c r="H137" s="215"/>
      <c r="I137" s="215"/>
      <c r="J137" s="215"/>
      <c r="K137" s="215"/>
      <c r="L137" s="423"/>
      <c r="M137" s="215"/>
      <c r="N137" s="102"/>
      <c r="O137" s="215"/>
      <c r="P137" s="215"/>
      <c r="Q137" s="215"/>
      <c r="R137" s="215"/>
      <c r="S137" s="215"/>
      <c r="T137" s="215"/>
    </row>
    <row r="138" spans="1:20">
      <c r="A138" s="102"/>
      <c r="B138" s="215"/>
      <c r="C138" s="483"/>
      <c r="D138" s="102"/>
      <c r="E138" s="220"/>
      <c r="F138" s="215"/>
      <c r="G138" s="102"/>
      <c r="H138" s="215"/>
      <c r="I138" s="215"/>
      <c r="J138" s="215"/>
      <c r="K138" s="215"/>
      <c r="L138" s="423"/>
      <c r="M138" s="215"/>
      <c r="N138" s="102"/>
      <c r="O138" s="215"/>
      <c r="P138" s="215"/>
      <c r="Q138" s="215"/>
      <c r="R138" s="215"/>
      <c r="S138" s="215"/>
      <c r="T138" s="215"/>
    </row>
    <row r="139" spans="1:20">
      <c r="A139" s="102"/>
      <c r="B139" s="215"/>
      <c r="C139" s="483"/>
      <c r="D139" s="102"/>
      <c r="E139" s="220"/>
      <c r="F139" s="215"/>
      <c r="G139" s="102"/>
      <c r="H139" s="215"/>
      <c r="I139" s="215"/>
      <c r="J139" s="215"/>
      <c r="K139" s="215"/>
      <c r="L139" s="423"/>
      <c r="M139" s="215"/>
      <c r="N139" s="102"/>
      <c r="O139" s="215"/>
      <c r="P139" s="215"/>
      <c r="Q139" s="215"/>
      <c r="R139" s="215"/>
      <c r="S139" s="215"/>
      <c r="T139" s="215"/>
    </row>
    <row r="140" spans="1:20">
      <c r="A140" s="102"/>
      <c r="B140" s="215"/>
      <c r="C140" s="483"/>
      <c r="D140" s="102"/>
      <c r="E140" s="220"/>
      <c r="F140" s="215"/>
      <c r="G140" s="102"/>
      <c r="H140" s="215"/>
      <c r="I140" s="215"/>
      <c r="J140" s="215"/>
      <c r="K140" s="215"/>
      <c r="L140" s="423"/>
      <c r="M140" s="215"/>
      <c r="N140" s="102"/>
      <c r="O140" s="215"/>
      <c r="P140" s="215"/>
      <c r="Q140" s="215"/>
      <c r="R140" s="215"/>
      <c r="S140" s="215"/>
      <c r="T140" s="215"/>
    </row>
    <row r="141" spans="1:20">
      <c r="A141" s="102"/>
      <c r="B141" s="215"/>
      <c r="C141" s="483"/>
      <c r="D141" s="102"/>
      <c r="E141" s="220"/>
      <c r="F141" s="215"/>
      <c r="G141" s="102"/>
      <c r="H141" s="215"/>
      <c r="I141" s="215"/>
      <c r="J141" s="215"/>
      <c r="K141" s="215"/>
      <c r="L141" s="423"/>
      <c r="M141" s="215"/>
      <c r="N141" s="102"/>
      <c r="O141" s="215"/>
      <c r="P141" s="215"/>
      <c r="Q141" s="215"/>
      <c r="R141" s="215"/>
      <c r="S141" s="215"/>
      <c r="T141" s="215"/>
    </row>
    <row r="142" spans="1:20">
      <c r="A142" s="102"/>
      <c r="B142" s="215"/>
      <c r="C142" s="483"/>
      <c r="D142" s="102"/>
      <c r="E142" s="220"/>
      <c r="F142" s="215"/>
      <c r="G142" s="102"/>
      <c r="H142" s="215"/>
      <c r="I142" s="215"/>
      <c r="J142" s="215"/>
      <c r="K142" s="215"/>
      <c r="L142" s="423"/>
      <c r="M142" s="215"/>
      <c r="N142" s="102"/>
      <c r="O142" s="215"/>
      <c r="P142" s="215"/>
      <c r="Q142" s="215"/>
      <c r="R142" s="215"/>
      <c r="S142" s="215"/>
      <c r="T142" s="215"/>
    </row>
    <row r="143" spans="1:20">
      <c r="A143" s="102"/>
      <c r="B143" s="215"/>
      <c r="C143" s="483"/>
      <c r="D143" s="102"/>
      <c r="E143" s="220"/>
      <c r="F143" s="215"/>
      <c r="G143" s="102"/>
      <c r="H143" s="215"/>
      <c r="I143" s="215"/>
      <c r="J143" s="215"/>
      <c r="K143" s="215"/>
      <c r="L143" s="423"/>
      <c r="M143" s="215"/>
      <c r="N143" s="102"/>
      <c r="O143" s="215"/>
      <c r="P143" s="215"/>
      <c r="Q143" s="215"/>
      <c r="R143" s="215"/>
      <c r="S143" s="215"/>
      <c r="T143" s="215"/>
    </row>
    <row r="144" spans="1:20">
      <c r="A144" s="102"/>
      <c r="B144" s="215"/>
      <c r="C144" s="483"/>
      <c r="D144" s="102"/>
      <c r="E144" s="220"/>
      <c r="F144" s="215"/>
      <c r="G144" s="102"/>
      <c r="H144" s="215"/>
      <c r="I144" s="215"/>
      <c r="J144" s="215"/>
      <c r="K144" s="215"/>
      <c r="L144" s="423"/>
      <c r="M144" s="215"/>
      <c r="N144" s="102"/>
      <c r="O144" s="215"/>
      <c r="P144" s="215"/>
      <c r="Q144" s="215"/>
      <c r="R144" s="215"/>
      <c r="S144" s="215"/>
      <c r="T144" s="215"/>
    </row>
    <row r="145" spans="1:20">
      <c r="A145" s="102"/>
      <c r="B145" s="215"/>
      <c r="C145" s="483"/>
      <c r="D145" s="102"/>
      <c r="E145" s="220"/>
      <c r="F145" s="215"/>
      <c r="G145" s="102"/>
      <c r="H145" s="215"/>
      <c r="I145" s="215"/>
      <c r="J145" s="215"/>
      <c r="K145" s="215"/>
      <c r="L145" s="423"/>
      <c r="M145" s="215"/>
      <c r="N145" s="102"/>
      <c r="O145" s="215"/>
      <c r="P145" s="215"/>
      <c r="Q145" s="215"/>
      <c r="R145" s="215"/>
      <c r="S145" s="215"/>
      <c r="T145" s="215"/>
    </row>
    <row r="146" spans="1:20">
      <c r="A146" s="102"/>
      <c r="B146" s="215"/>
      <c r="C146" s="483"/>
      <c r="D146" s="102"/>
      <c r="E146" s="220"/>
      <c r="F146" s="215"/>
      <c r="G146" s="102"/>
      <c r="H146" s="215"/>
      <c r="I146" s="215"/>
      <c r="J146" s="215"/>
      <c r="K146" s="215"/>
      <c r="L146" s="423"/>
      <c r="M146" s="215"/>
      <c r="N146" s="102"/>
      <c r="O146" s="215"/>
      <c r="P146" s="215"/>
      <c r="Q146" s="215"/>
      <c r="R146" s="215"/>
      <c r="S146" s="215"/>
      <c r="T146" s="215"/>
    </row>
    <row r="147" spans="1:20">
      <c r="A147" s="102"/>
      <c r="B147" s="215"/>
      <c r="C147" s="483"/>
      <c r="D147" s="102"/>
      <c r="E147" s="220"/>
      <c r="F147" s="215"/>
      <c r="G147" s="102"/>
      <c r="H147" s="215"/>
      <c r="I147" s="215"/>
      <c r="J147" s="215"/>
      <c r="K147" s="215"/>
      <c r="L147" s="423"/>
      <c r="M147" s="215"/>
      <c r="N147" s="102"/>
      <c r="O147" s="215"/>
      <c r="P147" s="215"/>
      <c r="Q147" s="215"/>
      <c r="R147" s="215"/>
      <c r="S147" s="215"/>
      <c r="T147" s="215"/>
    </row>
    <row r="148" spans="1:20">
      <c r="A148" s="102"/>
      <c r="B148" s="215"/>
      <c r="C148" s="483"/>
      <c r="D148" s="102"/>
      <c r="E148" s="220"/>
      <c r="F148" s="215"/>
      <c r="G148" s="102"/>
      <c r="H148" s="215"/>
      <c r="I148" s="215"/>
      <c r="J148" s="215"/>
      <c r="K148" s="215"/>
      <c r="L148" s="423"/>
      <c r="M148" s="215"/>
      <c r="N148" s="102"/>
      <c r="O148" s="215"/>
      <c r="P148" s="215"/>
      <c r="Q148" s="215"/>
      <c r="R148" s="215"/>
      <c r="S148" s="215"/>
      <c r="T148" s="215"/>
    </row>
    <row r="149" spans="1:20">
      <c r="A149" s="102"/>
      <c r="B149" s="215"/>
      <c r="C149" s="483"/>
      <c r="D149" s="102"/>
      <c r="E149" s="220"/>
      <c r="F149" s="215"/>
      <c r="G149" s="102"/>
      <c r="H149" s="215"/>
      <c r="I149" s="215"/>
      <c r="J149" s="215"/>
      <c r="K149" s="215"/>
      <c r="L149" s="423"/>
      <c r="M149" s="215"/>
      <c r="N149" s="102"/>
      <c r="O149" s="215"/>
      <c r="P149" s="215"/>
      <c r="Q149" s="215"/>
      <c r="R149" s="215"/>
      <c r="S149" s="215"/>
      <c r="T149" s="215"/>
    </row>
    <row r="150" spans="1:20">
      <c r="A150" s="102"/>
      <c r="B150" s="215"/>
      <c r="C150" s="483"/>
      <c r="D150" s="102"/>
      <c r="E150" s="220"/>
      <c r="F150" s="215"/>
      <c r="G150" s="102"/>
      <c r="H150" s="215"/>
      <c r="I150" s="215"/>
      <c r="J150" s="215"/>
      <c r="K150" s="215"/>
      <c r="L150" s="423"/>
      <c r="M150" s="215"/>
      <c r="N150" s="102"/>
      <c r="O150" s="215"/>
      <c r="P150" s="215"/>
      <c r="Q150" s="215"/>
      <c r="R150" s="215"/>
      <c r="S150" s="215"/>
      <c r="T150" s="215"/>
    </row>
    <row r="151" spans="1:20">
      <c r="A151" s="102"/>
      <c r="B151" s="215"/>
      <c r="C151" s="483"/>
      <c r="D151" s="102"/>
      <c r="E151" s="220"/>
      <c r="F151" s="215"/>
      <c r="G151" s="102"/>
      <c r="H151" s="215"/>
      <c r="I151" s="215"/>
      <c r="J151" s="215"/>
      <c r="K151" s="215"/>
      <c r="L151" s="423"/>
      <c r="M151" s="215"/>
      <c r="N151" s="102"/>
      <c r="O151" s="215"/>
      <c r="P151" s="215"/>
      <c r="Q151" s="215"/>
      <c r="R151" s="215"/>
      <c r="S151" s="215"/>
      <c r="T151" s="215"/>
    </row>
    <row r="152" spans="1:20">
      <c r="A152" s="102"/>
      <c r="B152" s="215"/>
      <c r="C152" s="483"/>
      <c r="D152" s="102"/>
      <c r="E152" s="220"/>
      <c r="F152" s="215"/>
      <c r="G152" s="102"/>
      <c r="H152" s="215"/>
      <c r="I152" s="215"/>
      <c r="J152" s="215"/>
      <c r="K152" s="215"/>
      <c r="L152" s="423"/>
      <c r="M152" s="215"/>
      <c r="N152" s="102"/>
      <c r="O152" s="215"/>
      <c r="P152" s="215"/>
      <c r="Q152" s="215"/>
      <c r="R152" s="215"/>
      <c r="S152" s="215"/>
      <c r="T152" s="215"/>
    </row>
    <row r="153" spans="1:20">
      <c r="A153" s="102"/>
      <c r="B153" s="215"/>
      <c r="C153" s="483"/>
      <c r="D153" s="102"/>
      <c r="E153" s="220"/>
      <c r="F153" s="215"/>
      <c r="G153" s="102"/>
      <c r="H153" s="215"/>
      <c r="I153" s="215"/>
      <c r="J153" s="215"/>
      <c r="K153" s="215"/>
      <c r="L153" s="423"/>
      <c r="M153" s="215"/>
      <c r="N153" s="102"/>
      <c r="O153" s="215"/>
      <c r="P153" s="215"/>
      <c r="Q153" s="215"/>
      <c r="R153" s="215"/>
      <c r="S153" s="215"/>
      <c r="T153" s="215"/>
    </row>
    <row r="154" spans="1:20">
      <c r="A154" s="102"/>
      <c r="B154" s="215"/>
      <c r="C154" s="483"/>
      <c r="D154" s="102"/>
      <c r="E154" s="220"/>
      <c r="F154" s="215"/>
      <c r="G154" s="102"/>
      <c r="H154" s="215"/>
      <c r="I154" s="215"/>
      <c r="J154" s="215"/>
      <c r="K154" s="215"/>
      <c r="L154" s="423"/>
      <c r="M154" s="215"/>
      <c r="N154" s="102"/>
      <c r="O154" s="215"/>
      <c r="P154" s="215"/>
      <c r="Q154" s="215"/>
      <c r="R154" s="215"/>
      <c r="S154" s="215"/>
      <c r="T154" s="215"/>
    </row>
    <row r="155" spans="1:20">
      <c r="A155" s="102"/>
      <c r="B155" s="215"/>
      <c r="C155" s="483"/>
      <c r="D155" s="102"/>
      <c r="E155" s="220"/>
      <c r="F155" s="215"/>
      <c r="G155" s="102"/>
      <c r="H155" s="215"/>
      <c r="I155" s="215"/>
      <c r="J155" s="215"/>
      <c r="K155" s="215"/>
      <c r="L155" s="423"/>
      <c r="M155" s="215"/>
      <c r="N155" s="102"/>
      <c r="O155" s="215"/>
      <c r="P155" s="215"/>
      <c r="Q155" s="215"/>
      <c r="R155" s="215"/>
      <c r="S155" s="215"/>
      <c r="T155" s="215"/>
    </row>
    <row r="156" spans="1:20">
      <c r="A156" s="102"/>
      <c r="B156" s="215"/>
      <c r="C156" s="483"/>
      <c r="D156" s="102"/>
      <c r="E156" s="220"/>
      <c r="F156" s="215"/>
      <c r="G156" s="102"/>
      <c r="H156" s="215"/>
      <c r="I156" s="215"/>
      <c r="J156" s="215"/>
      <c r="K156" s="215"/>
      <c r="L156" s="423"/>
      <c r="M156" s="215"/>
      <c r="N156" s="102"/>
      <c r="O156" s="215"/>
      <c r="P156" s="215"/>
      <c r="Q156" s="215"/>
      <c r="R156" s="215"/>
      <c r="S156" s="215"/>
      <c r="T156" s="215"/>
    </row>
    <row r="157" spans="1:20">
      <c r="A157" s="102"/>
      <c r="B157" s="215"/>
      <c r="C157" s="483"/>
      <c r="D157" s="102"/>
      <c r="E157" s="220"/>
      <c r="F157" s="215"/>
      <c r="G157" s="102"/>
      <c r="H157" s="215"/>
      <c r="I157" s="215"/>
      <c r="J157" s="215"/>
      <c r="K157" s="215"/>
      <c r="L157" s="423"/>
      <c r="M157" s="215"/>
      <c r="N157" s="102"/>
      <c r="O157" s="215"/>
      <c r="P157" s="215"/>
      <c r="Q157" s="215"/>
      <c r="R157" s="215"/>
      <c r="S157" s="215"/>
      <c r="T157" s="215"/>
    </row>
    <row r="158" spans="1:20">
      <c r="A158" s="102"/>
      <c r="B158" s="215"/>
      <c r="C158" s="483"/>
      <c r="D158" s="102"/>
      <c r="E158" s="220"/>
      <c r="F158" s="215"/>
      <c r="G158" s="102"/>
      <c r="H158" s="215"/>
      <c r="I158" s="215"/>
      <c r="J158" s="215"/>
      <c r="K158" s="215"/>
      <c r="L158" s="423"/>
      <c r="M158" s="215"/>
      <c r="N158" s="102"/>
      <c r="O158" s="215"/>
      <c r="P158" s="215"/>
      <c r="Q158" s="215"/>
      <c r="R158" s="215"/>
      <c r="S158" s="215"/>
      <c r="T158" s="215"/>
    </row>
    <row r="159" spans="1:20">
      <c r="A159" s="102"/>
      <c r="B159" s="215"/>
      <c r="C159" s="483"/>
      <c r="D159" s="102"/>
      <c r="E159" s="220"/>
      <c r="F159" s="215"/>
      <c r="G159" s="102"/>
      <c r="H159" s="215"/>
      <c r="I159" s="215"/>
      <c r="J159" s="215"/>
      <c r="K159" s="215"/>
      <c r="L159" s="423"/>
      <c r="M159" s="215"/>
      <c r="N159" s="102"/>
      <c r="O159" s="215"/>
      <c r="P159" s="215"/>
      <c r="Q159" s="215"/>
      <c r="R159" s="215"/>
      <c r="S159" s="215"/>
      <c r="T159" s="215"/>
    </row>
    <row r="160" spans="1:20">
      <c r="A160" s="102"/>
      <c r="B160" s="215"/>
      <c r="C160" s="483"/>
      <c r="D160" s="102"/>
      <c r="E160" s="220"/>
      <c r="F160" s="215"/>
      <c r="G160" s="102"/>
      <c r="H160" s="215"/>
      <c r="I160" s="215"/>
      <c r="J160" s="215"/>
      <c r="K160" s="215"/>
      <c r="L160" s="423"/>
      <c r="M160" s="215"/>
      <c r="N160" s="102"/>
      <c r="O160" s="215"/>
      <c r="P160" s="215"/>
      <c r="Q160" s="215"/>
      <c r="R160" s="215"/>
      <c r="S160" s="215"/>
      <c r="T160" s="215"/>
    </row>
  </sheetData>
  <mergeCells count="1">
    <mergeCell ref="A1:T1"/>
  </mergeCell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6D2DA18-A72C-48D1-87BC-823FF516CD9E}">
          <x14:formula1>
            <xm:f>'LISTS TO DO EDIT'!$J$1:$J$2</xm:f>
          </x14:formula1>
          <xm:sqref>M48:M49 M51:M63 M65:M74 M6:M45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7B3E0-8283-48A8-A01B-BE2952A64AC9}">
  <dimension ref="A1:L30"/>
  <sheetViews>
    <sheetView topLeftCell="A8" workbookViewId="0">
      <selection activeCell="B25" sqref="B25"/>
    </sheetView>
  </sheetViews>
  <sheetFormatPr defaultRowHeight="15"/>
  <cols>
    <col min="1" max="1" width="36.140625" customWidth="1"/>
    <col min="2" max="2" width="21.140625" customWidth="1"/>
    <col min="3" max="3" width="18.140625" customWidth="1"/>
    <col min="4" max="4" width="20.42578125" style="3" customWidth="1"/>
    <col min="5" max="5" width="21.5703125" customWidth="1"/>
    <col min="6" max="6" width="26.5703125" customWidth="1"/>
    <col min="7" max="7" width="9.140625" bestFit="1" customWidth="1"/>
    <col min="8" max="8" width="30.5703125" customWidth="1"/>
  </cols>
  <sheetData>
    <row r="1" spans="1:12">
      <c r="B1" s="1"/>
      <c r="C1" s="1"/>
      <c r="D1" s="1"/>
    </row>
    <row r="2" spans="1:12">
      <c r="A2" s="443" t="s">
        <v>477</v>
      </c>
      <c r="B2" s="444" t="s">
        <v>482</v>
      </c>
      <c r="C2" s="444" t="s">
        <v>295</v>
      </c>
      <c r="D2" s="444" t="s">
        <v>483</v>
      </c>
      <c r="E2" s="444" t="s">
        <v>484</v>
      </c>
    </row>
    <row r="3" spans="1:12" hidden="1">
      <c r="A3" s="445" t="s">
        <v>485</v>
      </c>
      <c r="B3" s="446" t="s">
        <v>486</v>
      </c>
      <c r="C3" s="446" t="s">
        <v>487</v>
      </c>
      <c r="D3" s="457" t="s">
        <v>288</v>
      </c>
      <c r="E3" s="446" t="s">
        <v>488</v>
      </c>
    </row>
    <row r="4" spans="1:12" hidden="1">
      <c r="A4" s="445" t="s">
        <v>287</v>
      </c>
      <c r="B4" s="446" t="s">
        <v>489</v>
      </c>
      <c r="C4" s="446" t="s">
        <v>490</v>
      </c>
      <c r="D4" s="457" t="s">
        <v>491</v>
      </c>
      <c r="E4" s="446" t="s">
        <v>492</v>
      </c>
    </row>
    <row r="5" spans="1:12" hidden="1">
      <c r="A5" s="445" t="s">
        <v>319</v>
      </c>
      <c r="B5" s="446" t="s">
        <v>493</v>
      </c>
      <c r="C5" s="446" t="s">
        <v>494</v>
      </c>
      <c r="D5" s="457" t="s">
        <v>495</v>
      </c>
      <c r="E5" s="446" t="s">
        <v>496</v>
      </c>
    </row>
    <row r="6" spans="1:12">
      <c r="A6" s="445" t="s">
        <v>497</v>
      </c>
      <c r="B6" s="447">
        <v>93054</v>
      </c>
      <c r="C6" s="447">
        <v>70100</v>
      </c>
      <c r="D6" s="458">
        <v>690909</v>
      </c>
      <c r="E6" s="447">
        <f>SUM(B6:D6)</f>
        <v>854063</v>
      </c>
      <c r="L6" s="462"/>
    </row>
    <row r="7" spans="1:12">
      <c r="E7">
        <f ca="1">SUM(E3:E7)</f>
        <v>0</v>
      </c>
      <c r="H7" s="460"/>
      <c r="L7" s="462"/>
    </row>
    <row r="8" spans="1:12">
      <c r="H8" s="460"/>
      <c r="L8" s="462"/>
    </row>
    <row r="9" spans="1:12">
      <c r="H9" s="460"/>
      <c r="L9" s="462"/>
    </row>
    <row r="10" spans="1:12">
      <c r="A10" s="448" t="s">
        <v>497</v>
      </c>
      <c r="B10" s="449" t="s">
        <v>498</v>
      </c>
      <c r="C10" s="164" t="s">
        <v>499</v>
      </c>
      <c r="D10" s="164" t="s">
        <v>500</v>
      </c>
      <c r="E10" s="164" t="s">
        <v>501</v>
      </c>
      <c r="F10" s="463" t="s">
        <v>294</v>
      </c>
      <c r="H10" s="460"/>
    </row>
    <row r="11" spans="1:12">
      <c r="A11" s="450" t="s">
        <v>502</v>
      </c>
      <c r="B11" s="454"/>
      <c r="C11" s="453"/>
      <c r="D11" s="459" t="s">
        <v>503</v>
      </c>
      <c r="E11" s="456" t="s">
        <v>504</v>
      </c>
      <c r="F11" s="162"/>
      <c r="H11" s="461"/>
    </row>
    <row r="12" spans="1:12">
      <c r="A12" s="450" t="s">
        <v>505</v>
      </c>
      <c r="B12" s="454">
        <v>42900</v>
      </c>
      <c r="C12" s="162">
        <v>42900</v>
      </c>
      <c r="D12" s="459" t="s">
        <v>503</v>
      </c>
      <c r="E12" s="456" t="s">
        <v>506</v>
      </c>
      <c r="F12" s="162"/>
      <c r="H12" s="165"/>
    </row>
    <row r="13" spans="1:12">
      <c r="A13" s="451" t="s">
        <v>507</v>
      </c>
      <c r="B13" s="455">
        <v>1500</v>
      </c>
      <c r="C13" s="162">
        <v>600</v>
      </c>
      <c r="D13" s="459" t="s">
        <v>503</v>
      </c>
      <c r="E13" s="456" t="s">
        <v>508</v>
      </c>
      <c r="F13" s="162"/>
    </row>
    <row r="14" spans="1:12">
      <c r="A14" s="464" t="s">
        <v>400</v>
      </c>
      <c r="B14" s="465">
        <v>182724</v>
      </c>
      <c r="C14" s="466">
        <v>182724</v>
      </c>
      <c r="D14" s="459" t="s">
        <v>503</v>
      </c>
      <c r="E14" s="456"/>
      <c r="F14" s="162" t="s">
        <v>509</v>
      </c>
    </row>
    <row r="15" spans="1:12">
      <c r="A15" s="451"/>
      <c r="B15" s="455"/>
      <c r="C15" s="162"/>
      <c r="D15" s="459"/>
      <c r="E15" s="456"/>
      <c r="F15" s="162"/>
    </row>
    <row r="16" spans="1:12">
      <c r="A16" s="451"/>
      <c r="B16" s="455"/>
      <c r="C16" s="162"/>
      <c r="D16" s="459"/>
      <c r="E16" s="456"/>
      <c r="F16" s="162"/>
    </row>
    <row r="17" spans="1:6">
      <c r="A17" s="451"/>
      <c r="B17" s="455"/>
      <c r="C17" s="162"/>
      <c r="D17" s="459"/>
      <c r="E17" s="456"/>
      <c r="F17" s="162"/>
    </row>
    <row r="18" spans="1:6">
      <c r="A18" s="451"/>
      <c r="B18" s="455"/>
      <c r="C18" s="162"/>
      <c r="D18" s="459"/>
      <c r="E18" s="456"/>
      <c r="F18" s="162"/>
    </row>
    <row r="19" spans="1:6">
      <c r="A19" s="467"/>
      <c r="B19" s="109"/>
      <c r="C19" s="162"/>
      <c r="D19" s="459"/>
      <c r="E19" s="456"/>
      <c r="F19" s="162"/>
    </row>
    <row r="20" spans="1:6">
      <c r="A20" s="794"/>
      <c r="B20" s="794"/>
      <c r="C20" s="173"/>
      <c r="D20" s="459"/>
      <c r="E20" s="456"/>
      <c r="F20" s="162"/>
    </row>
    <row r="21" spans="1:6">
      <c r="A21" s="468"/>
      <c r="B21" s="469"/>
      <c r="C21" s="453"/>
      <c r="D21" s="459"/>
      <c r="E21" s="456"/>
      <c r="F21" s="162"/>
    </row>
    <row r="22" spans="1:6">
      <c r="A22" s="452"/>
      <c r="B22" s="454"/>
      <c r="C22" s="162"/>
      <c r="D22" s="459"/>
      <c r="E22" s="456"/>
      <c r="F22" s="162"/>
    </row>
    <row r="23" spans="1:6">
      <c r="A23" s="451"/>
      <c r="B23" s="454"/>
      <c r="C23" s="162"/>
      <c r="D23" s="459"/>
      <c r="E23" s="456"/>
      <c r="F23" s="162"/>
    </row>
    <row r="24" spans="1:6">
      <c r="A24" s="162"/>
      <c r="B24" s="454"/>
      <c r="C24" s="162"/>
      <c r="D24" s="459"/>
      <c r="E24" s="456"/>
      <c r="F24" s="162"/>
    </row>
    <row r="25" spans="1:6">
      <c r="A25" s="162"/>
      <c r="B25" s="456"/>
      <c r="C25" s="162"/>
      <c r="D25" s="459"/>
      <c r="E25" s="456"/>
      <c r="F25" s="162"/>
    </row>
    <row r="29" spans="1:6">
      <c r="B29" s="185"/>
    </row>
    <row r="30" spans="1:6">
      <c r="A30" s="185"/>
      <c r="B30" s="186"/>
    </row>
  </sheetData>
  <mergeCells count="1">
    <mergeCell ref="A20:B2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5F1FD-E143-409E-9E8C-A4E067D5FC61}">
  <dimension ref="A1:J5"/>
  <sheetViews>
    <sheetView workbookViewId="0">
      <selection activeCell="H18" sqref="H18"/>
    </sheetView>
  </sheetViews>
  <sheetFormatPr defaultRowHeight="15"/>
  <cols>
    <col min="6" max="6" width="11.7109375" customWidth="1"/>
    <col min="9" max="9" width="21.42578125" customWidth="1"/>
    <col min="10" max="10" width="18.28515625" customWidth="1"/>
  </cols>
  <sheetData>
    <row r="1" spans="1:10">
      <c r="A1" t="s">
        <v>27</v>
      </c>
      <c r="C1" t="s">
        <v>510</v>
      </c>
      <c r="F1" t="s">
        <v>36</v>
      </c>
      <c r="I1" t="s">
        <v>511</v>
      </c>
      <c r="J1" t="s">
        <v>89</v>
      </c>
    </row>
    <row r="2" spans="1:10">
      <c r="A2" t="s">
        <v>77</v>
      </c>
      <c r="C2" t="s">
        <v>512</v>
      </c>
      <c r="F2" t="s">
        <v>26</v>
      </c>
      <c r="J2" t="s">
        <v>83</v>
      </c>
    </row>
    <row r="3" spans="1:10">
      <c r="A3" t="s">
        <v>195</v>
      </c>
      <c r="C3" t="s">
        <v>513</v>
      </c>
      <c r="F3" t="s">
        <v>41</v>
      </c>
    </row>
    <row r="4" spans="1:10">
      <c r="A4" t="s">
        <v>399</v>
      </c>
      <c r="F4" t="s">
        <v>53</v>
      </c>
    </row>
    <row r="5" spans="1:10">
      <c r="F5" t="s">
        <v>514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84B6E-81AA-497A-A901-643AA772F944}">
  <dimension ref="A1:D4"/>
  <sheetViews>
    <sheetView workbookViewId="0">
      <selection activeCell="D2" sqref="D2"/>
    </sheetView>
  </sheetViews>
  <sheetFormatPr defaultRowHeight="15"/>
  <cols>
    <col min="1" max="1" width="37.7109375" customWidth="1"/>
    <col min="4" max="4" width="20.42578125" customWidth="1"/>
  </cols>
  <sheetData>
    <row r="1" spans="1:4">
      <c r="A1" s="618" t="s">
        <v>319</v>
      </c>
      <c r="D1" s="618" t="s">
        <v>287</v>
      </c>
    </row>
    <row r="2" spans="1:4">
      <c r="A2" t="s">
        <v>515</v>
      </c>
      <c r="D2" t="s">
        <v>516</v>
      </c>
    </row>
    <row r="3" spans="1:4">
      <c r="A3" t="s">
        <v>517</v>
      </c>
      <c r="D3" t="s">
        <v>518</v>
      </c>
    </row>
    <row r="4" spans="1:4">
      <c r="A4" t="s">
        <v>519</v>
      </c>
      <c r="D4" t="s">
        <v>517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270BB-C0E8-4865-B03A-7A71EBB9281E}">
  <dimension ref="A1:L34"/>
  <sheetViews>
    <sheetView workbookViewId="0"/>
  </sheetViews>
  <sheetFormatPr defaultRowHeight="15"/>
  <cols>
    <col min="1" max="1" width="36.140625" style="491" customWidth="1"/>
    <col min="2" max="2" width="21.140625" style="491" customWidth="1"/>
    <col min="3" max="3" width="18.140625" style="491" customWidth="1"/>
    <col min="4" max="4" width="20.42578125" style="491" customWidth="1"/>
    <col min="5" max="5" width="21.5703125" style="491" customWidth="1"/>
    <col min="6" max="6" width="26.5703125" style="491" customWidth="1"/>
    <col min="7" max="7" width="9.140625" style="491"/>
    <col min="8" max="8" width="30.5703125" style="491" customWidth="1"/>
    <col min="9" max="16384" width="9.140625" style="491"/>
  </cols>
  <sheetData>
    <row r="1" spans="1:12">
      <c r="B1" s="90"/>
      <c r="C1" s="90"/>
      <c r="D1" s="90"/>
    </row>
    <row r="2" spans="1:12">
      <c r="A2" s="492"/>
      <c r="B2" s="493"/>
      <c r="C2" s="493"/>
      <c r="D2" s="493"/>
      <c r="E2" s="493"/>
    </row>
    <row r="3" spans="1:12" hidden="1">
      <c r="A3" s="494"/>
      <c r="B3" s="492"/>
      <c r="C3" s="492"/>
      <c r="D3" s="492"/>
      <c r="E3" s="492"/>
    </row>
    <row r="4" spans="1:12" hidden="1">
      <c r="A4" s="494"/>
      <c r="B4" s="492"/>
      <c r="C4" s="492"/>
      <c r="D4" s="492"/>
      <c r="E4" s="492"/>
    </row>
    <row r="5" spans="1:12" hidden="1">
      <c r="A5" s="494"/>
      <c r="B5" s="492"/>
      <c r="C5" s="492"/>
      <c r="D5" s="492"/>
      <c r="E5" s="492"/>
    </row>
    <row r="6" spans="1:12">
      <c r="A6" s="494"/>
      <c r="B6" s="495"/>
      <c r="C6" s="495"/>
      <c r="D6" s="495"/>
      <c r="E6" s="495"/>
      <c r="L6" s="492"/>
    </row>
    <row r="7" spans="1:12">
      <c r="H7" s="496"/>
      <c r="L7" s="492"/>
    </row>
    <row r="8" spans="1:12">
      <c r="H8" s="496"/>
      <c r="L8" s="492"/>
    </row>
    <row r="9" spans="1:12">
      <c r="H9" s="496"/>
      <c r="L9" s="492"/>
    </row>
    <row r="10" spans="1:12">
      <c r="A10" s="497"/>
      <c r="B10" s="497"/>
      <c r="C10" s="498"/>
      <c r="D10" s="498"/>
      <c r="H10" s="496"/>
    </row>
    <row r="11" spans="1:12">
      <c r="A11" s="492"/>
      <c r="B11" s="499"/>
      <c r="C11" s="500"/>
      <c r="H11" s="492"/>
    </row>
    <row r="12" spans="1:12">
      <c r="A12" s="492"/>
      <c r="B12" s="499"/>
      <c r="H12" s="500"/>
    </row>
    <row r="13" spans="1:12">
      <c r="A13" s="501"/>
      <c r="B13" s="502"/>
    </row>
    <row r="14" spans="1:12">
      <c r="A14" s="501"/>
      <c r="B14" s="502"/>
    </row>
    <row r="15" spans="1:12">
      <c r="A15" s="501"/>
      <c r="B15" s="502"/>
    </row>
    <row r="16" spans="1:12">
      <c r="A16" s="501"/>
      <c r="B16" s="502"/>
    </row>
    <row r="17" spans="1:3">
      <c r="A17" s="501"/>
      <c r="B17" s="502"/>
    </row>
    <row r="18" spans="1:3">
      <c r="A18" s="501"/>
      <c r="B18" s="502"/>
    </row>
    <row r="20" spans="1:3">
      <c r="A20" s="795"/>
      <c r="B20" s="795"/>
    </row>
    <row r="21" spans="1:3">
      <c r="A21" s="492"/>
      <c r="B21" s="499"/>
      <c r="C21" s="500"/>
    </row>
    <row r="22" spans="1:3">
      <c r="A22" s="501"/>
      <c r="B22" s="499"/>
    </row>
    <row r="23" spans="1:3">
      <c r="A23" s="501"/>
      <c r="B23" s="499"/>
    </row>
    <row r="24" spans="1:3">
      <c r="B24" s="499"/>
    </row>
    <row r="26" spans="1:3">
      <c r="A26" s="795"/>
      <c r="B26" s="795"/>
    </row>
    <row r="27" spans="1:3">
      <c r="B27" s="499"/>
      <c r="C27" s="499"/>
    </row>
    <row r="32" spans="1:3">
      <c r="C32" s="500"/>
    </row>
    <row r="33" spans="1:2">
      <c r="B33" s="503"/>
    </row>
    <row r="34" spans="1:2">
      <c r="A34" s="503"/>
      <c r="B34" s="504"/>
    </row>
  </sheetData>
  <mergeCells count="2">
    <mergeCell ref="A20:B20"/>
    <mergeCell ref="A26:B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29B31-AD62-4A71-805A-BE028AE92425}">
  <dimension ref="A1:AF81"/>
  <sheetViews>
    <sheetView tabSelected="1" workbookViewId="0">
      <selection activeCell="H8" sqref="H8"/>
    </sheetView>
  </sheetViews>
  <sheetFormatPr defaultRowHeight="15"/>
  <cols>
    <col min="1" max="1" width="74.140625" customWidth="1"/>
    <col min="2" max="2" width="41.28515625" customWidth="1"/>
    <col min="3" max="3" width="15.42578125" customWidth="1"/>
    <col min="4" max="4" width="14" customWidth="1"/>
    <col min="5" max="6" width="17.140625" customWidth="1"/>
    <col min="7" max="7" width="16.28515625" style="174" customWidth="1"/>
    <col min="8" max="8" width="9.140625" style="174"/>
    <col min="9" max="9" width="12" style="174" customWidth="1"/>
    <col min="10" max="32" width="9.140625" style="174"/>
  </cols>
  <sheetData>
    <row r="1" spans="1:6" ht="69.75" customHeight="1">
      <c r="A1" s="697" t="s">
        <v>520</v>
      </c>
      <c r="B1" s="698"/>
      <c r="C1" s="698"/>
      <c r="D1" s="698"/>
      <c r="E1" s="698"/>
      <c r="F1" s="659"/>
    </row>
    <row r="2" spans="1:6" s="215" customFormat="1">
      <c r="A2" s="657" t="s">
        <v>289</v>
      </c>
      <c r="B2" s="657" t="s">
        <v>290</v>
      </c>
      <c r="C2" s="657" t="s">
        <v>291</v>
      </c>
      <c r="D2" s="657" t="s">
        <v>292</v>
      </c>
      <c r="E2" s="657" t="s">
        <v>293</v>
      </c>
      <c r="F2" s="684"/>
    </row>
    <row r="3" spans="1:6">
      <c r="A3" s="702"/>
      <c r="B3" s="702"/>
      <c r="C3" s="702"/>
      <c r="D3" s="702"/>
      <c r="E3" s="702"/>
      <c r="F3" s="658"/>
    </row>
    <row r="4" spans="1:6" s="215" customFormat="1">
      <c r="A4" s="653" t="s">
        <v>297</v>
      </c>
      <c r="B4" s="683" t="s">
        <v>298</v>
      </c>
      <c r="C4" s="655">
        <v>130</v>
      </c>
      <c r="D4" s="691"/>
      <c r="E4" s="686">
        <f t="shared" ref="E4:E23" si="0">SUM(C4*D4)</f>
        <v>0</v>
      </c>
      <c r="F4" s="689"/>
    </row>
    <row r="5" spans="1:6" s="215" customFormat="1">
      <c r="A5" s="653" t="s">
        <v>299</v>
      </c>
      <c r="B5" s="683" t="s">
        <v>298</v>
      </c>
      <c r="C5" s="655">
        <v>130</v>
      </c>
      <c r="D5" s="691"/>
      <c r="E5" s="686">
        <f t="shared" si="0"/>
        <v>0</v>
      </c>
      <c r="F5" s="689"/>
    </row>
    <row r="6" spans="1:6" s="215" customFormat="1">
      <c r="A6" s="653" t="s">
        <v>300</v>
      </c>
      <c r="B6" s="683" t="s">
        <v>298</v>
      </c>
      <c r="C6" s="655">
        <v>15</v>
      </c>
      <c r="D6" s="691"/>
      <c r="E6" s="686">
        <f t="shared" si="0"/>
        <v>0</v>
      </c>
      <c r="F6" s="689"/>
    </row>
    <row r="7" spans="1:6" s="215" customFormat="1">
      <c r="A7" s="653" t="s">
        <v>301</v>
      </c>
      <c r="B7" s="683" t="s">
        <v>298</v>
      </c>
      <c r="C7" s="655">
        <v>20</v>
      </c>
      <c r="D7" s="691"/>
      <c r="E7" s="686">
        <f t="shared" si="0"/>
        <v>0</v>
      </c>
      <c r="F7" s="689"/>
    </row>
    <row r="8" spans="1:6" s="215" customFormat="1">
      <c r="A8" s="653" t="s">
        <v>302</v>
      </c>
      <c r="B8" s="683" t="s">
        <v>298</v>
      </c>
      <c r="C8" s="655">
        <v>200</v>
      </c>
      <c r="D8" s="691"/>
      <c r="E8" s="686">
        <f t="shared" si="0"/>
        <v>0</v>
      </c>
      <c r="F8" s="689"/>
    </row>
    <row r="9" spans="1:6" s="215" customFormat="1">
      <c r="A9" s="653" t="s">
        <v>303</v>
      </c>
      <c r="B9" s="683" t="s">
        <v>298</v>
      </c>
      <c r="C9" s="655">
        <v>60</v>
      </c>
      <c r="D9" s="691"/>
      <c r="E9" s="686">
        <f t="shared" si="0"/>
        <v>0</v>
      </c>
      <c r="F9" s="689"/>
    </row>
    <row r="10" spans="1:6" s="215" customFormat="1">
      <c r="A10" s="653" t="s">
        <v>304</v>
      </c>
      <c r="B10" s="683" t="s">
        <v>298</v>
      </c>
      <c r="C10" s="655">
        <v>15</v>
      </c>
      <c r="D10" s="691"/>
      <c r="E10" s="686">
        <f t="shared" si="0"/>
        <v>0</v>
      </c>
      <c r="F10" s="689"/>
    </row>
    <row r="11" spans="1:6" s="215" customFormat="1">
      <c r="A11" s="653" t="s">
        <v>305</v>
      </c>
      <c r="B11" s="683" t="s">
        <v>298</v>
      </c>
      <c r="C11" s="655">
        <v>60</v>
      </c>
      <c r="D11" s="691"/>
      <c r="E11" s="687">
        <f t="shared" si="0"/>
        <v>0</v>
      </c>
      <c r="F11" s="690"/>
    </row>
    <row r="12" spans="1:6" s="215" customFormat="1">
      <c r="A12" s="653" t="s">
        <v>306</v>
      </c>
      <c r="B12" s="683" t="s">
        <v>298</v>
      </c>
      <c r="C12" s="655">
        <v>10</v>
      </c>
      <c r="D12" s="691"/>
      <c r="E12" s="686">
        <f t="shared" si="0"/>
        <v>0</v>
      </c>
      <c r="F12" s="689"/>
    </row>
    <row r="13" spans="1:6" s="215" customFormat="1">
      <c r="A13" s="656" t="s">
        <v>307</v>
      </c>
      <c r="B13" s="683" t="s">
        <v>308</v>
      </c>
      <c r="C13" s="655">
        <v>8</v>
      </c>
      <c r="D13" s="691"/>
      <c r="E13" s="686">
        <f t="shared" si="0"/>
        <v>0</v>
      </c>
      <c r="F13" s="689"/>
    </row>
    <row r="14" spans="1:6" s="215" customFormat="1">
      <c r="A14" s="656" t="s">
        <v>309</v>
      </c>
      <c r="B14" s="683" t="s">
        <v>308</v>
      </c>
      <c r="C14" s="655">
        <v>16</v>
      </c>
      <c r="D14" s="691"/>
      <c r="E14" s="686">
        <f t="shared" si="0"/>
        <v>0</v>
      </c>
      <c r="F14" s="689"/>
    </row>
    <row r="15" spans="1:6" s="215" customFormat="1">
      <c r="A15" s="656" t="s">
        <v>310</v>
      </c>
      <c r="B15" s="683" t="s">
        <v>308</v>
      </c>
      <c r="C15" s="655">
        <v>15</v>
      </c>
      <c r="D15" s="691"/>
      <c r="E15" s="686">
        <f t="shared" si="0"/>
        <v>0</v>
      </c>
      <c r="F15" s="689"/>
    </row>
    <row r="16" spans="1:6" s="215" customFormat="1">
      <c r="A16" s="656" t="s">
        <v>311</v>
      </c>
      <c r="B16" s="683" t="s">
        <v>308</v>
      </c>
      <c r="C16" s="655">
        <v>50</v>
      </c>
      <c r="D16" s="691"/>
      <c r="E16" s="686">
        <f t="shared" si="0"/>
        <v>0</v>
      </c>
      <c r="F16" s="689"/>
    </row>
    <row r="17" spans="1:9" s="215" customFormat="1">
      <c r="A17" s="656" t="s">
        <v>312</v>
      </c>
      <c r="B17" s="683" t="s">
        <v>308</v>
      </c>
      <c r="C17" s="655">
        <v>100</v>
      </c>
      <c r="D17" s="691"/>
      <c r="E17" s="686">
        <f t="shared" si="0"/>
        <v>0</v>
      </c>
      <c r="F17" s="689"/>
    </row>
    <row r="18" spans="1:9" s="215" customFormat="1">
      <c r="A18" s="656" t="s">
        <v>313</v>
      </c>
      <c r="B18" s="683" t="s">
        <v>308</v>
      </c>
      <c r="C18" s="655">
        <v>4</v>
      </c>
      <c r="D18" s="691"/>
      <c r="E18" s="686">
        <f t="shared" si="0"/>
        <v>0</v>
      </c>
      <c r="F18" s="689"/>
    </row>
    <row r="19" spans="1:9" s="215" customFormat="1">
      <c r="A19" s="656" t="s">
        <v>314</v>
      </c>
      <c r="B19" s="683" t="s">
        <v>298</v>
      </c>
      <c r="C19" s="654">
        <v>50</v>
      </c>
      <c r="D19" s="691"/>
      <c r="E19" s="686">
        <f t="shared" si="0"/>
        <v>0</v>
      </c>
      <c r="F19" s="689"/>
    </row>
    <row r="20" spans="1:9" s="215" customFormat="1">
      <c r="A20" s="656" t="s">
        <v>315</v>
      </c>
      <c r="B20" s="683" t="s">
        <v>298</v>
      </c>
      <c r="C20" s="654">
        <v>50</v>
      </c>
      <c r="D20" s="691"/>
      <c r="E20" s="686">
        <f t="shared" si="0"/>
        <v>0</v>
      </c>
      <c r="F20" s="689"/>
    </row>
    <row r="21" spans="1:9" s="215" customFormat="1">
      <c r="A21" s="656" t="s">
        <v>316</v>
      </c>
      <c r="B21" s="683" t="s">
        <v>298</v>
      </c>
      <c r="C21" s="654">
        <v>50</v>
      </c>
      <c r="D21" s="691"/>
      <c r="E21" s="686">
        <f t="shared" si="0"/>
        <v>0</v>
      </c>
      <c r="F21" s="689"/>
    </row>
    <row r="22" spans="1:9" s="215" customFormat="1">
      <c r="A22" s="656" t="s">
        <v>317</v>
      </c>
      <c r="B22" s="683" t="s">
        <v>298</v>
      </c>
      <c r="C22" s="654">
        <v>100</v>
      </c>
      <c r="D22" s="691"/>
      <c r="E22" s="686">
        <f t="shared" si="0"/>
        <v>0</v>
      </c>
      <c r="F22" s="689"/>
    </row>
    <row r="23" spans="1:9" s="215" customFormat="1">
      <c r="A23" s="656" t="s">
        <v>318</v>
      </c>
      <c r="B23" s="683" t="s">
        <v>298</v>
      </c>
      <c r="C23" s="654">
        <v>75</v>
      </c>
      <c r="D23" s="691"/>
      <c r="E23" s="686">
        <f t="shared" si="0"/>
        <v>0</v>
      </c>
      <c r="F23" s="689"/>
    </row>
    <row r="24" spans="1:9" s="215" customFormat="1">
      <c r="A24" s="701"/>
      <c r="B24" s="701"/>
      <c r="C24" s="701"/>
      <c r="D24" s="701"/>
      <c r="E24" s="686"/>
      <c r="F24" s="689"/>
    </row>
    <row r="25" spans="1:9" s="215" customFormat="1">
      <c r="A25" s="699"/>
      <c r="B25" s="699"/>
      <c r="C25" s="699"/>
      <c r="D25" s="699"/>
      <c r="E25" s="686">
        <f>SUM(E4:E24)</f>
        <v>0</v>
      </c>
      <c r="F25" s="689"/>
    </row>
    <row r="26" spans="1:9" s="215" customFormat="1">
      <c r="A26" s="700"/>
      <c r="B26" s="700"/>
      <c r="C26" s="700"/>
      <c r="D26" s="700"/>
      <c r="E26" s="688"/>
      <c r="F26" s="685"/>
    </row>
    <row r="27" spans="1:9" s="664" customFormat="1">
      <c r="A27" s="661"/>
      <c r="B27" s="660"/>
      <c r="C27" s="660"/>
      <c r="D27" s="660"/>
      <c r="E27" s="662"/>
      <c r="F27" s="662"/>
    </row>
    <row r="28" spans="1:9" s="666" customFormat="1" ht="26.25">
      <c r="A28" s="695"/>
      <c r="B28" s="695"/>
      <c r="C28" s="695"/>
      <c r="D28" s="695"/>
      <c r="E28" s="695"/>
      <c r="F28" s="665"/>
      <c r="G28" s="663"/>
      <c r="H28" s="663"/>
      <c r="I28" s="663"/>
    </row>
    <row r="29" spans="1:9" s="666" customFormat="1">
      <c r="A29" s="663"/>
      <c r="B29" s="663"/>
      <c r="C29" s="663"/>
      <c r="D29" s="663"/>
      <c r="E29" s="663"/>
      <c r="F29" s="663"/>
      <c r="G29" s="663"/>
      <c r="H29" s="663"/>
      <c r="I29" s="663"/>
    </row>
    <row r="30" spans="1:9" s="666" customFormat="1">
      <c r="A30" s="696"/>
      <c r="B30" s="696"/>
      <c r="C30" s="696"/>
      <c r="D30" s="696"/>
      <c r="E30" s="696"/>
      <c r="F30" s="667"/>
      <c r="G30" s="663"/>
      <c r="H30" s="663"/>
      <c r="I30" s="663"/>
    </row>
    <row r="31" spans="1:9" s="666" customFormat="1">
      <c r="A31" s="668"/>
      <c r="B31" s="668"/>
      <c r="C31" s="668"/>
      <c r="D31" s="668"/>
      <c r="E31" s="668"/>
      <c r="F31" s="668"/>
      <c r="G31" s="663"/>
      <c r="H31" s="663"/>
      <c r="I31" s="663"/>
    </row>
    <row r="32" spans="1:9" s="666" customFormat="1">
      <c r="A32" s="663"/>
      <c r="B32" s="663"/>
      <c r="C32" s="663"/>
      <c r="D32" s="663"/>
      <c r="E32" s="663"/>
      <c r="F32" s="663"/>
      <c r="G32" s="663"/>
      <c r="H32" s="663"/>
      <c r="I32" s="663"/>
    </row>
    <row r="33" spans="1:9" s="666" customFormat="1">
      <c r="A33" s="663"/>
      <c r="B33" s="663"/>
      <c r="C33" s="663"/>
      <c r="D33" s="663"/>
      <c r="E33" s="663"/>
      <c r="F33" s="663"/>
      <c r="G33" s="663"/>
      <c r="H33" s="663"/>
      <c r="I33" s="663"/>
    </row>
    <row r="34" spans="1:9" s="666" customFormat="1">
      <c r="A34" s="693"/>
      <c r="B34" s="693"/>
      <c r="C34" s="693"/>
      <c r="D34" s="693"/>
      <c r="E34" s="663"/>
      <c r="F34" s="663"/>
      <c r="G34" s="663"/>
      <c r="H34" s="663"/>
      <c r="I34" s="663"/>
    </row>
    <row r="35" spans="1:9" s="666" customFormat="1">
      <c r="A35" s="693"/>
      <c r="B35" s="693"/>
      <c r="C35" s="693"/>
      <c r="D35" s="693"/>
      <c r="E35" s="663"/>
      <c r="F35" s="663"/>
      <c r="G35" s="663"/>
      <c r="H35" s="663"/>
      <c r="I35" s="663"/>
    </row>
    <row r="36" spans="1:9" s="666" customFormat="1">
      <c r="A36" s="693"/>
      <c r="B36" s="693"/>
      <c r="C36" s="693"/>
      <c r="D36" s="693"/>
      <c r="E36" s="669"/>
      <c r="F36" s="669"/>
      <c r="G36" s="663"/>
      <c r="H36" s="663"/>
      <c r="I36" s="663"/>
    </row>
    <row r="37" spans="1:9" s="666" customFormat="1">
      <c r="A37" s="696"/>
      <c r="B37" s="696"/>
      <c r="C37" s="696"/>
      <c r="D37" s="696"/>
      <c r="E37" s="696"/>
      <c r="F37" s="667"/>
      <c r="G37" s="663"/>
      <c r="H37" s="663"/>
      <c r="I37" s="663"/>
    </row>
    <row r="38" spans="1:9" s="666" customFormat="1">
      <c r="A38" s="668"/>
      <c r="B38" s="668"/>
      <c r="C38" s="668"/>
      <c r="D38" s="668"/>
      <c r="E38" s="668"/>
      <c r="F38" s="668"/>
      <c r="G38" s="663"/>
      <c r="H38" s="663"/>
      <c r="I38" s="663"/>
    </row>
    <row r="39" spans="1:9" s="666" customFormat="1">
      <c r="A39" s="668"/>
      <c r="B39" s="668"/>
      <c r="C39" s="668"/>
      <c r="D39" s="668"/>
      <c r="E39" s="668"/>
      <c r="F39" s="668"/>
      <c r="G39" s="663"/>
      <c r="H39" s="663"/>
      <c r="I39" s="663"/>
    </row>
    <row r="40" spans="1:9" s="666" customFormat="1">
      <c r="A40" s="693"/>
      <c r="B40" s="693"/>
      <c r="C40" s="693"/>
      <c r="D40" s="693"/>
      <c r="E40" s="668"/>
      <c r="F40" s="668"/>
      <c r="G40" s="663"/>
      <c r="H40" s="663"/>
      <c r="I40" s="663"/>
    </row>
    <row r="41" spans="1:9" s="666" customFormat="1">
      <c r="A41" s="693"/>
      <c r="B41" s="693"/>
      <c r="C41" s="693"/>
      <c r="D41" s="693"/>
      <c r="E41" s="668"/>
      <c r="F41" s="668"/>
      <c r="G41" s="663"/>
      <c r="H41" s="663"/>
      <c r="I41" s="663"/>
    </row>
    <row r="42" spans="1:9" s="666" customFormat="1">
      <c r="A42" s="693"/>
      <c r="B42" s="693"/>
      <c r="C42" s="693"/>
      <c r="D42" s="693"/>
      <c r="E42" s="663"/>
      <c r="F42" s="663"/>
      <c r="G42" s="663"/>
      <c r="H42" s="663"/>
      <c r="I42" s="663"/>
    </row>
    <row r="43" spans="1:9" s="666" customFormat="1">
      <c r="A43" s="663"/>
      <c r="B43" s="663"/>
      <c r="C43" s="663"/>
      <c r="D43" s="663"/>
      <c r="E43" s="663"/>
      <c r="F43" s="663"/>
      <c r="G43" s="663"/>
      <c r="H43" s="663"/>
      <c r="I43" s="663"/>
    </row>
    <row r="44" spans="1:9" s="666" customFormat="1">
      <c r="A44" s="694"/>
      <c r="B44" s="694"/>
      <c r="C44" s="694"/>
      <c r="D44" s="694"/>
      <c r="E44" s="694"/>
      <c r="F44" s="670"/>
      <c r="G44" s="663"/>
      <c r="H44" s="663"/>
      <c r="I44" s="663"/>
    </row>
    <row r="45" spans="1:9" s="666" customFormat="1">
      <c r="A45" s="668"/>
      <c r="B45" s="668"/>
      <c r="C45" s="668"/>
      <c r="D45" s="668"/>
      <c r="E45" s="668"/>
      <c r="F45" s="668"/>
      <c r="G45" s="663"/>
      <c r="H45" s="663"/>
      <c r="I45" s="663"/>
    </row>
    <row r="46" spans="1:9" s="666" customFormat="1">
      <c r="A46" s="671"/>
      <c r="B46" s="671"/>
      <c r="C46" s="671"/>
      <c r="D46" s="671"/>
      <c r="E46" s="671"/>
      <c r="F46" s="671"/>
      <c r="G46" s="663"/>
      <c r="H46" s="663"/>
      <c r="I46" s="663"/>
    </row>
    <row r="47" spans="1:9" s="666" customFormat="1">
      <c r="A47" s="671"/>
      <c r="B47" s="671"/>
      <c r="C47" s="671"/>
      <c r="D47" s="671"/>
      <c r="E47" s="671"/>
      <c r="F47" s="671"/>
      <c r="G47" s="663"/>
      <c r="H47" s="663"/>
      <c r="I47" s="663"/>
    </row>
    <row r="48" spans="1:9" s="666" customFormat="1">
      <c r="A48" s="671"/>
      <c r="B48" s="671"/>
      <c r="C48" s="671"/>
      <c r="D48" s="671"/>
      <c r="E48" s="671"/>
      <c r="F48" s="671"/>
      <c r="G48" s="663"/>
      <c r="H48" s="663"/>
      <c r="I48" s="663"/>
    </row>
    <row r="49" spans="1:9" s="666" customFormat="1">
      <c r="A49" s="671"/>
      <c r="B49" s="671"/>
      <c r="C49" s="671"/>
      <c r="D49" s="671"/>
      <c r="E49" s="671"/>
      <c r="F49" s="671"/>
      <c r="G49" s="663"/>
      <c r="H49" s="663"/>
      <c r="I49" s="663"/>
    </row>
    <row r="50" spans="1:9" s="666" customFormat="1">
      <c r="A50" s="671"/>
      <c r="B50" s="671"/>
      <c r="C50" s="671"/>
      <c r="D50" s="671"/>
      <c r="E50" s="671"/>
      <c r="F50" s="671"/>
      <c r="G50" s="663"/>
      <c r="H50" s="663"/>
      <c r="I50" s="663"/>
    </row>
    <row r="51" spans="1:9" s="666" customFormat="1">
      <c r="A51" s="671"/>
      <c r="B51" s="671"/>
      <c r="C51" s="671"/>
      <c r="D51" s="671"/>
      <c r="E51" s="671"/>
      <c r="F51" s="671"/>
      <c r="G51" s="663"/>
      <c r="H51" s="663"/>
      <c r="I51" s="663"/>
    </row>
    <row r="52" spans="1:9" s="666" customFormat="1">
      <c r="A52" s="671"/>
      <c r="B52" s="671"/>
      <c r="C52" s="671"/>
      <c r="D52" s="671"/>
      <c r="E52" s="671"/>
      <c r="F52" s="671"/>
      <c r="G52" s="663"/>
      <c r="H52" s="663"/>
      <c r="I52" s="663"/>
    </row>
    <row r="53" spans="1:9" s="666" customFormat="1">
      <c r="A53" s="671"/>
      <c r="B53" s="671"/>
      <c r="C53" s="671"/>
      <c r="D53" s="671"/>
      <c r="E53" s="671"/>
      <c r="F53" s="671"/>
      <c r="G53" s="663"/>
      <c r="H53" s="663"/>
      <c r="I53" s="663"/>
    </row>
    <row r="54" spans="1:9" s="666" customFormat="1">
      <c r="A54" s="663"/>
      <c r="B54" s="663"/>
      <c r="C54" s="663"/>
      <c r="D54" s="663"/>
      <c r="E54" s="663"/>
      <c r="F54" s="663"/>
      <c r="G54" s="663"/>
      <c r="H54" s="663"/>
      <c r="I54" s="663"/>
    </row>
    <row r="55" spans="1:9" s="666" customFormat="1">
      <c r="A55" s="693"/>
      <c r="B55" s="693"/>
      <c r="C55" s="693"/>
      <c r="D55" s="693"/>
      <c r="E55" s="663"/>
      <c r="F55" s="663"/>
      <c r="G55" s="663"/>
      <c r="H55" s="663"/>
      <c r="I55" s="663"/>
    </row>
    <row r="56" spans="1:9" s="666" customFormat="1">
      <c r="A56" s="693"/>
      <c r="B56" s="693"/>
      <c r="C56" s="693"/>
      <c r="D56" s="693"/>
      <c r="E56" s="669"/>
      <c r="F56" s="669"/>
      <c r="G56" s="663"/>
      <c r="H56" s="663"/>
      <c r="I56" s="663"/>
    </row>
    <row r="57" spans="1:9" s="666" customFormat="1">
      <c r="A57" s="693"/>
      <c r="B57" s="693"/>
      <c r="C57" s="693"/>
      <c r="D57" s="693"/>
      <c r="E57" s="669"/>
      <c r="F57" s="669"/>
      <c r="G57" s="663"/>
      <c r="H57" s="663"/>
      <c r="I57" s="663"/>
    </row>
    <row r="58" spans="1:9" s="666" customFormat="1">
      <c r="A58" s="694"/>
      <c r="B58" s="694"/>
      <c r="C58" s="694"/>
      <c r="D58" s="694"/>
      <c r="E58" s="694"/>
      <c r="F58" s="670"/>
      <c r="G58" s="663"/>
      <c r="H58" s="663"/>
      <c r="I58" s="663"/>
    </row>
    <row r="59" spans="1:9" s="666" customFormat="1">
      <c r="A59" s="668"/>
      <c r="B59" s="668"/>
      <c r="C59" s="668"/>
      <c r="D59" s="668"/>
      <c r="E59" s="668"/>
      <c r="F59" s="668"/>
      <c r="G59" s="663"/>
      <c r="H59" s="663"/>
      <c r="I59" s="663"/>
    </row>
    <row r="60" spans="1:9" s="666" customFormat="1" ht="15.75">
      <c r="A60" s="672"/>
      <c r="B60" s="673"/>
      <c r="C60" s="672"/>
      <c r="D60" s="674"/>
      <c r="E60" s="674"/>
      <c r="F60" s="674"/>
      <c r="G60" s="663"/>
      <c r="H60" s="663"/>
      <c r="I60" s="663"/>
    </row>
    <row r="61" spans="1:9" s="666" customFormat="1" ht="15.75">
      <c r="A61" s="672"/>
      <c r="B61" s="672"/>
      <c r="C61" s="672"/>
      <c r="D61" s="672"/>
      <c r="E61" s="674"/>
      <c r="F61" s="674"/>
      <c r="G61" s="663"/>
      <c r="H61" s="663"/>
      <c r="I61" s="663"/>
    </row>
    <row r="62" spans="1:9" s="666" customFormat="1" ht="15.75">
      <c r="A62" s="672"/>
      <c r="B62" s="675"/>
      <c r="C62" s="672"/>
      <c r="D62" s="672"/>
      <c r="E62" s="674"/>
      <c r="F62" s="674"/>
      <c r="G62" s="663"/>
      <c r="H62" s="663"/>
      <c r="I62" s="663"/>
    </row>
    <row r="63" spans="1:9" s="666" customFormat="1" ht="15.75">
      <c r="A63" s="672"/>
      <c r="B63" s="675"/>
      <c r="C63" s="672"/>
      <c r="D63" s="672"/>
      <c r="E63" s="674"/>
      <c r="F63" s="674"/>
      <c r="G63" s="663"/>
      <c r="H63" s="663"/>
      <c r="I63" s="663"/>
    </row>
    <row r="64" spans="1:9" s="666" customFormat="1" ht="15.75">
      <c r="A64" s="672"/>
      <c r="B64" s="675"/>
      <c r="C64" s="672"/>
      <c r="D64" s="672"/>
      <c r="E64" s="674"/>
      <c r="F64" s="674"/>
      <c r="G64" s="663"/>
      <c r="H64" s="663"/>
      <c r="I64" s="663"/>
    </row>
    <row r="65" spans="1:9" s="666" customFormat="1" ht="15.75">
      <c r="A65" s="676"/>
      <c r="B65" s="677"/>
      <c r="C65" s="676"/>
      <c r="D65" s="678"/>
      <c r="E65" s="679"/>
      <c r="F65" s="679"/>
      <c r="G65" s="663"/>
      <c r="H65" s="663"/>
      <c r="I65" s="663"/>
    </row>
    <row r="66" spans="1:9" s="666" customFormat="1" ht="15.75">
      <c r="A66" s="672"/>
      <c r="B66" s="672"/>
      <c r="C66" s="672"/>
      <c r="D66" s="680"/>
      <c r="E66" s="674"/>
      <c r="F66" s="674"/>
      <c r="G66" s="663"/>
      <c r="H66" s="663"/>
      <c r="I66" s="663"/>
    </row>
    <row r="67" spans="1:9" s="666" customFormat="1" ht="15.75">
      <c r="A67" s="672"/>
      <c r="B67" s="672"/>
      <c r="C67" s="672"/>
      <c r="D67" s="674"/>
      <c r="E67" s="674"/>
      <c r="F67" s="674"/>
      <c r="G67" s="663"/>
      <c r="H67" s="663"/>
      <c r="I67" s="663"/>
    </row>
    <row r="68" spans="1:9" s="666" customFormat="1" ht="15.75">
      <c r="A68" s="672"/>
      <c r="B68" s="672"/>
      <c r="C68" s="672"/>
      <c r="D68" s="674"/>
      <c r="E68" s="674"/>
      <c r="F68" s="674"/>
      <c r="G68" s="663"/>
      <c r="H68" s="663"/>
      <c r="I68" s="663"/>
    </row>
    <row r="69" spans="1:9" s="664" customFormat="1" ht="15.75">
      <c r="A69" s="672"/>
      <c r="B69" s="672"/>
      <c r="C69" s="672"/>
      <c r="D69" s="674"/>
      <c r="E69" s="674"/>
      <c r="F69" s="674"/>
      <c r="G69" s="663"/>
      <c r="H69" s="663"/>
      <c r="I69" s="663"/>
    </row>
    <row r="70" spans="1:9" s="666" customFormat="1">
      <c r="A70" s="663"/>
      <c r="B70" s="663"/>
      <c r="C70" s="663"/>
      <c r="D70" s="663"/>
      <c r="E70" s="663"/>
      <c r="F70" s="663"/>
      <c r="G70" s="663"/>
      <c r="H70" s="663"/>
      <c r="I70" s="663"/>
    </row>
    <row r="71" spans="1:9" s="666" customFormat="1">
      <c r="A71" s="663"/>
      <c r="B71" s="663"/>
      <c r="C71" s="663"/>
      <c r="D71" s="663"/>
      <c r="E71" s="663"/>
      <c r="F71" s="663"/>
      <c r="G71" s="663"/>
      <c r="H71" s="663"/>
      <c r="I71" s="663"/>
    </row>
    <row r="72" spans="1:9" s="666" customFormat="1">
      <c r="A72" s="663"/>
      <c r="B72" s="663"/>
      <c r="C72" s="663"/>
      <c r="D72" s="663"/>
      <c r="E72" s="663"/>
      <c r="F72" s="663"/>
      <c r="G72" s="663"/>
      <c r="H72" s="663"/>
      <c r="I72" s="663"/>
    </row>
    <row r="73" spans="1:9" s="666" customFormat="1">
      <c r="A73" s="663"/>
      <c r="B73" s="663"/>
      <c r="C73" s="663"/>
      <c r="D73" s="663"/>
      <c r="E73" s="663"/>
      <c r="F73" s="663"/>
      <c r="G73" s="663"/>
      <c r="H73" s="663"/>
      <c r="I73" s="663"/>
    </row>
    <row r="74" spans="1:9" s="666" customFormat="1">
      <c r="A74" s="693"/>
      <c r="B74" s="693"/>
      <c r="C74" s="693"/>
      <c r="D74" s="693"/>
      <c r="E74" s="663"/>
      <c r="F74" s="663"/>
      <c r="G74" s="663"/>
      <c r="H74" s="663"/>
      <c r="I74" s="663"/>
    </row>
    <row r="75" spans="1:9" s="666" customFormat="1">
      <c r="A75" s="693"/>
      <c r="B75" s="693"/>
      <c r="C75" s="693"/>
      <c r="D75" s="693"/>
      <c r="E75" s="669"/>
      <c r="F75" s="669"/>
      <c r="G75" s="663"/>
      <c r="H75" s="663"/>
      <c r="I75" s="663"/>
    </row>
    <row r="76" spans="1:9" s="666" customFormat="1">
      <c r="A76" s="693"/>
      <c r="B76" s="693"/>
      <c r="C76" s="693"/>
      <c r="D76" s="693"/>
      <c r="E76" s="669"/>
      <c r="F76" s="669"/>
      <c r="G76" s="663"/>
      <c r="H76" s="663"/>
      <c r="I76" s="663"/>
    </row>
    <row r="77" spans="1:9" s="666" customFormat="1" ht="18.75">
      <c r="A77" s="681"/>
      <c r="B77" s="681"/>
    </row>
    <row r="78" spans="1:9" s="666" customFormat="1" ht="18.75">
      <c r="A78" s="681"/>
      <c r="B78" s="681"/>
    </row>
    <row r="79" spans="1:9" s="666" customFormat="1" ht="18.75">
      <c r="A79" s="682"/>
      <c r="B79" s="682"/>
    </row>
    <row r="80" spans="1:9" s="666" customFormat="1"/>
    <row r="81" s="666" customFormat="1"/>
  </sheetData>
  <mergeCells count="22">
    <mergeCell ref="A1:E1"/>
    <mergeCell ref="A25:D25"/>
    <mergeCell ref="A26:D26"/>
    <mergeCell ref="A24:D24"/>
    <mergeCell ref="A3:E3"/>
    <mergeCell ref="A42:D42"/>
    <mergeCell ref="A44:E44"/>
    <mergeCell ref="A28:E28"/>
    <mergeCell ref="A30:E30"/>
    <mergeCell ref="A34:D34"/>
    <mergeCell ref="A35:D35"/>
    <mergeCell ref="A36:D36"/>
    <mergeCell ref="A37:E37"/>
    <mergeCell ref="A40:D40"/>
    <mergeCell ref="A41:D41"/>
    <mergeCell ref="A75:D75"/>
    <mergeCell ref="A76:D76"/>
    <mergeCell ref="A55:D55"/>
    <mergeCell ref="A56:D56"/>
    <mergeCell ref="A57:D57"/>
    <mergeCell ref="A58:E58"/>
    <mergeCell ref="A74:D7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13241-8018-40AC-B5A3-7E8C9951F04E}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9DB83-24CB-48AE-860B-20E99D26619B}">
  <dimension ref="A1:AU51"/>
  <sheetViews>
    <sheetView topLeftCell="A37" workbookViewId="0">
      <selection activeCell="D2" sqref="D2"/>
    </sheetView>
  </sheetViews>
  <sheetFormatPr defaultRowHeight="15"/>
  <cols>
    <col min="1" max="1" width="31.42578125" style="405" customWidth="1"/>
    <col min="2" max="2" width="23.7109375" style="405" customWidth="1"/>
    <col min="3" max="3" width="31.42578125" style="405" customWidth="1"/>
    <col min="4" max="4" width="27.140625" style="162" customWidth="1"/>
    <col min="5" max="5" width="15.5703125" style="162" customWidth="1"/>
    <col min="6" max="6" width="45.28515625" style="162" customWidth="1"/>
    <col min="7" max="7" width="67.85546875" style="227" customWidth="1"/>
    <col min="8" max="8" width="13.42578125" style="162" customWidth="1"/>
    <col min="9" max="9" width="12.140625" style="162" customWidth="1"/>
    <col min="10" max="10" width="24.7109375" style="162" customWidth="1"/>
    <col min="11" max="11" width="25.5703125" style="405" customWidth="1"/>
    <col min="12" max="12" width="23" style="456" customWidth="1"/>
    <col min="13" max="13" width="14.7109375" style="174" customWidth="1"/>
    <col min="14" max="24" width="9.140625" style="174"/>
    <col min="25" max="25" width="9.140625" style="173"/>
    <col min="26" max="16384" width="9.140625" style="162"/>
  </cols>
  <sheetData>
    <row r="1" spans="1:47" s="403" customFormat="1" ht="15.75">
      <c r="A1" s="507" t="s">
        <v>58</v>
      </c>
      <c r="B1" s="506" t="s">
        <v>322</v>
      </c>
      <c r="C1" s="506" t="s">
        <v>59</v>
      </c>
      <c r="D1" s="506" t="s">
        <v>323</v>
      </c>
      <c r="E1" s="506" t="s">
        <v>324</v>
      </c>
      <c r="F1" s="506" t="s">
        <v>325</v>
      </c>
      <c r="G1" s="506" t="s">
        <v>61</v>
      </c>
      <c r="H1" s="506" t="s">
        <v>63</v>
      </c>
      <c r="I1" s="506" t="s">
        <v>326</v>
      </c>
      <c r="J1" s="506" t="s">
        <v>62</v>
      </c>
      <c r="K1" s="506" t="s">
        <v>327</v>
      </c>
      <c r="L1" s="509" t="s">
        <v>328</v>
      </c>
      <c r="M1" s="471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472"/>
      <c r="Z1" s="402"/>
      <c r="AA1" s="402"/>
      <c r="AB1" s="402"/>
      <c r="AC1" s="402"/>
      <c r="AD1" s="402"/>
      <c r="AE1" s="402"/>
      <c r="AF1" s="402"/>
      <c r="AG1" s="402"/>
      <c r="AH1" s="402"/>
      <c r="AI1" s="402"/>
      <c r="AJ1" s="402"/>
      <c r="AK1" s="402"/>
      <c r="AL1" s="402"/>
      <c r="AM1" s="402"/>
      <c r="AN1" s="402"/>
      <c r="AO1" s="402"/>
      <c r="AP1" s="402"/>
      <c r="AQ1" s="402"/>
      <c r="AR1" s="402"/>
      <c r="AS1" s="402"/>
      <c r="AT1" s="402"/>
      <c r="AU1" s="402"/>
    </row>
    <row r="2" spans="1:47" s="403" customFormat="1" ht="18.75">
      <c r="A2" s="516" t="s">
        <v>329</v>
      </c>
      <c r="B2" s="520">
        <v>9208139098</v>
      </c>
      <c r="C2" s="512" t="s">
        <v>78</v>
      </c>
      <c r="D2" s="520">
        <v>1438592510</v>
      </c>
      <c r="E2" s="513">
        <v>44607</v>
      </c>
      <c r="F2" s="520" t="s">
        <v>330</v>
      </c>
      <c r="G2" s="523" t="s">
        <v>331</v>
      </c>
      <c r="H2" s="520">
        <v>50</v>
      </c>
      <c r="I2" s="514" t="s">
        <v>332</v>
      </c>
      <c r="J2" s="518" t="s">
        <v>333</v>
      </c>
      <c r="K2" s="521"/>
      <c r="L2" s="522">
        <v>14663.5</v>
      </c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472"/>
      <c r="Z2" s="402"/>
      <c r="AA2" s="402"/>
      <c r="AB2" s="402"/>
      <c r="AC2" s="402"/>
      <c r="AD2" s="402"/>
      <c r="AE2" s="402"/>
      <c r="AF2" s="402"/>
      <c r="AG2" s="402"/>
      <c r="AH2" s="402"/>
      <c r="AI2" s="402"/>
      <c r="AJ2" s="402"/>
      <c r="AK2" s="402"/>
      <c r="AL2" s="402"/>
      <c r="AM2" s="402"/>
      <c r="AN2" s="402"/>
      <c r="AO2" s="402"/>
      <c r="AP2" s="402"/>
      <c r="AQ2" s="402"/>
      <c r="AR2" s="402"/>
      <c r="AS2" s="402"/>
      <c r="AT2" s="402"/>
      <c r="AU2" s="402"/>
    </row>
    <row r="3" spans="1:47" s="208" customFormat="1" ht="18.75">
      <c r="A3" s="516" t="s">
        <v>329</v>
      </c>
      <c r="B3" s="520">
        <v>9208139098</v>
      </c>
      <c r="C3" s="512" t="s">
        <v>78</v>
      </c>
      <c r="D3" s="520">
        <v>1438592510</v>
      </c>
      <c r="E3" s="532">
        <v>44601</v>
      </c>
      <c r="F3" s="520" t="s">
        <v>334</v>
      </c>
      <c r="G3" s="523" t="s">
        <v>331</v>
      </c>
      <c r="H3" s="520">
        <v>50</v>
      </c>
      <c r="I3" s="514" t="s">
        <v>332</v>
      </c>
      <c r="J3" s="518" t="s">
        <v>333</v>
      </c>
      <c r="K3" s="521"/>
      <c r="L3" s="522">
        <v>14663.5</v>
      </c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472"/>
      <c r="Z3" s="402"/>
      <c r="AA3" s="402"/>
      <c r="AB3" s="402"/>
      <c r="AC3" s="402"/>
      <c r="AD3" s="402"/>
      <c r="AE3" s="402"/>
      <c r="AF3" s="402"/>
      <c r="AG3" s="402"/>
      <c r="AH3" s="402"/>
      <c r="AI3" s="402"/>
      <c r="AJ3" s="402"/>
      <c r="AK3" s="402"/>
      <c r="AL3" s="402"/>
      <c r="AM3" s="402"/>
      <c r="AN3" s="402"/>
      <c r="AO3" s="402"/>
      <c r="AP3" s="402"/>
      <c r="AQ3" s="402"/>
      <c r="AR3" s="402"/>
      <c r="AS3" s="402"/>
      <c r="AT3" s="402"/>
      <c r="AU3" s="402"/>
    </row>
    <row r="4" spans="1:47" s="531" customFormat="1" ht="18.75">
      <c r="A4" s="516" t="s">
        <v>329</v>
      </c>
      <c r="B4" s="514">
        <v>9212696976</v>
      </c>
      <c r="C4" s="512" t="s">
        <v>78</v>
      </c>
      <c r="D4" s="514">
        <v>1438977532</v>
      </c>
      <c r="E4" s="513">
        <v>44607</v>
      </c>
      <c r="F4" s="514" t="s">
        <v>335</v>
      </c>
      <c r="G4" s="511" t="s">
        <v>336</v>
      </c>
      <c r="H4" s="514">
        <v>1</v>
      </c>
      <c r="I4" s="514" t="s">
        <v>332</v>
      </c>
      <c r="J4" s="512" t="s">
        <v>337</v>
      </c>
      <c r="K4" s="514" t="s">
        <v>338</v>
      </c>
      <c r="L4" s="517">
        <v>428.35</v>
      </c>
      <c r="M4" s="529"/>
      <c r="N4" s="529"/>
      <c r="O4" s="529"/>
      <c r="P4" s="529"/>
      <c r="Q4" s="529"/>
      <c r="R4" s="529"/>
      <c r="S4" s="529"/>
      <c r="T4" s="529"/>
      <c r="U4" s="529"/>
      <c r="V4" s="529"/>
      <c r="W4" s="529"/>
      <c r="X4" s="529"/>
      <c r="Y4" s="530"/>
    </row>
    <row r="5" spans="1:47" s="403" customFormat="1" ht="18.75">
      <c r="A5" s="516" t="s">
        <v>329</v>
      </c>
      <c r="B5" s="514">
        <v>9212696976</v>
      </c>
      <c r="C5" s="512" t="s">
        <v>78</v>
      </c>
      <c r="D5" s="514">
        <v>1438977532</v>
      </c>
      <c r="E5" s="513">
        <v>44607</v>
      </c>
      <c r="F5" s="514" t="s">
        <v>335</v>
      </c>
      <c r="G5" s="511" t="s">
        <v>336</v>
      </c>
      <c r="H5" s="514">
        <v>1</v>
      </c>
      <c r="I5" s="514" t="s">
        <v>332</v>
      </c>
      <c r="J5" s="512" t="s">
        <v>337</v>
      </c>
      <c r="K5" s="514" t="s">
        <v>339</v>
      </c>
      <c r="L5" s="517">
        <v>428.35</v>
      </c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472"/>
      <c r="Z5" s="402"/>
      <c r="AA5" s="402"/>
      <c r="AB5" s="402"/>
      <c r="AC5" s="402"/>
      <c r="AD5" s="402"/>
      <c r="AE5" s="402"/>
      <c r="AF5" s="402"/>
      <c r="AG5" s="402"/>
      <c r="AH5" s="402"/>
      <c r="AI5" s="402"/>
      <c r="AJ5" s="402"/>
      <c r="AK5" s="402"/>
      <c r="AL5" s="402"/>
      <c r="AM5" s="402"/>
      <c r="AN5" s="402"/>
      <c r="AO5" s="402"/>
      <c r="AP5" s="402"/>
      <c r="AQ5" s="402"/>
      <c r="AR5" s="402"/>
      <c r="AS5" s="402"/>
      <c r="AT5" s="402"/>
      <c r="AU5" s="402"/>
    </row>
    <row r="6" spans="1:47" s="403" customFormat="1" ht="18.75">
      <c r="A6" s="516" t="s">
        <v>329</v>
      </c>
      <c r="B6" s="514">
        <v>9212696976</v>
      </c>
      <c r="C6" s="512" t="s">
        <v>78</v>
      </c>
      <c r="D6" s="514">
        <v>1438977532</v>
      </c>
      <c r="E6" s="513">
        <v>44607</v>
      </c>
      <c r="F6" s="514" t="s">
        <v>335</v>
      </c>
      <c r="G6" s="511" t="s">
        <v>336</v>
      </c>
      <c r="H6" s="514">
        <v>1</v>
      </c>
      <c r="I6" s="514" t="s">
        <v>332</v>
      </c>
      <c r="J6" s="512" t="s">
        <v>337</v>
      </c>
      <c r="K6" s="514" t="s">
        <v>340</v>
      </c>
      <c r="L6" s="517">
        <v>428.35</v>
      </c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472"/>
      <c r="Z6" s="402"/>
      <c r="AA6" s="402"/>
      <c r="AB6" s="402"/>
      <c r="AC6" s="402"/>
      <c r="AD6" s="402"/>
      <c r="AE6" s="402"/>
      <c r="AF6" s="402"/>
      <c r="AG6" s="402"/>
      <c r="AH6" s="402"/>
      <c r="AI6" s="402"/>
      <c r="AJ6" s="402"/>
      <c r="AK6" s="402"/>
      <c r="AL6" s="402"/>
      <c r="AM6" s="402"/>
      <c r="AN6" s="402"/>
      <c r="AO6" s="402"/>
      <c r="AP6" s="402"/>
      <c r="AQ6" s="402"/>
      <c r="AR6" s="402"/>
      <c r="AS6" s="402"/>
      <c r="AT6" s="402"/>
      <c r="AU6" s="402"/>
    </row>
    <row r="7" spans="1:47" s="403" customFormat="1" ht="18.75">
      <c r="A7" s="516" t="s">
        <v>329</v>
      </c>
      <c r="B7" s="514">
        <v>212696976</v>
      </c>
      <c r="C7" s="512" t="s">
        <v>78</v>
      </c>
      <c r="D7" s="514">
        <v>1438977532</v>
      </c>
      <c r="E7" s="513">
        <v>44607</v>
      </c>
      <c r="F7" s="514" t="s">
        <v>335</v>
      </c>
      <c r="G7" s="511" t="s">
        <v>336</v>
      </c>
      <c r="H7" s="514">
        <v>1</v>
      </c>
      <c r="I7" s="514" t="s">
        <v>332</v>
      </c>
      <c r="J7" s="512" t="s">
        <v>337</v>
      </c>
      <c r="K7" s="514" t="s">
        <v>341</v>
      </c>
      <c r="L7" s="517">
        <v>428.35</v>
      </c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472"/>
      <c r="Z7" s="402"/>
      <c r="AA7" s="402"/>
      <c r="AB7" s="402"/>
      <c r="AC7" s="402"/>
      <c r="AD7" s="402"/>
      <c r="AE7" s="402"/>
      <c r="AF7" s="402"/>
      <c r="AG7" s="402"/>
      <c r="AH7" s="402"/>
      <c r="AI7" s="402"/>
      <c r="AJ7" s="402"/>
      <c r="AK7" s="402"/>
      <c r="AL7" s="402"/>
      <c r="AM7" s="402"/>
      <c r="AN7" s="402"/>
      <c r="AO7" s="402"/>
      <c r="AP7" s="402"/>
      <c r="AQ7" s="402"/>
      <c r="AR7" s="402"/>
      <c r="AS7" s="402"/>
      <c r="AT7" s="402"/>
      <c r="AU7" s="402"/>
    </row>
    <row r="8" spans="1:47" s="403" customFormat="1" ht="18.75">
      <c r="A8" s="516" t="s">
        <v>329</v>
      </c>
      <c r="B8" s="514">
        <v>9213356406</v>
      </c>
      <c r="C8" s="512" t="s">
        <v>78</v>
      </c>
      <c r="D8" s="514">
        <v>1438977532</v>
      </c>
      <c r="E8" s="513">
        <v>44607</v>
      </c>
      <c r="F8" s="514" t="s">
        <v>335</v>
      </c>
      <c r="G8" s="511" t="s">
        <v>342</v>
      </c>
      <c r="H8" s="514">
        <v>1</v>
      </c>
      <c r="I8" s="514" t="s">
        <v>332</v>
      </c>
      <c r="J8" s="512" t="s">
        <v>343</v>
      </c>
      <c r="K8" s="514" t="s">
        <v>344</v>
      </c>
      <c r="L8" s="517">
        <v>319.73</v>
      </c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472"/>
      <c r="Z8" s="402"/>
      <c r="AA8" s="402"/>
      <c r="AB8" s="402"/>
      <c r="AC8" s="402"/>
      <c r="AD8" s="402"/>
      <c r="AE8" s="402"/>
      <c r="AF8" s="402"/>
      <c r="AG8" s="402"/>
      <c r="AH8" s="402"/>
      <c r="AI8" s="402"/>
      <c r="AJ8" s="402"/>
      <c r="AK8" s="402"/>
      <c r="AL8" s="402"/>
      <c r="AM8" s="402"/>
      <c r="AN8" s="402"/>
      <c r="AO8" s="402"/>
      <c r="AP8" s="402"/>
      <c r="AQ8" s="402"/>
      <c r="AR8" s="402"/>
      <c r="AS8" s="402"/>
      <c r="AT8" s="402"/>
      <c r="AU8" s="402"/>
    </row>
    <row r="9" spans="1:47" s="403" customFormat="1" ht="18.75">
      <c r="A9" s="516" t="s">
        <v>329</v>
      </c>
      <c r="B9" s="514">
        <v>9213020697</v>
      </c>
      <c r="C9" s="512" t="s">
        <v>78</v>
      </c>
      <c r="D9" s="514">
        <v>1438977532</v>
      </c>
      <c r="E9" s="513">
        <v>44607</v>
      </c>
      <c r="F9" s="514" t="s">
        <v>335</v>
      </c>
      <c r="G9" s="514" t="s">
        <v>345</v>
      </c>
      <c r="H9" s="514">
        <v>1</v>
      </c>
      <c r="I9" s="514" t="s">
        <v>332</v>
      </c>
      <c r="J9" s="512" t="s">
        <v>346</v>
      </c>
      <c r="K9" s="514" t="s">
        <v>347</v>
      </c>
      <c r="L9" s="517">
        <v>334.45</v>
      </c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472"/>
      <c r="Z9" s="402"/>
      <c r="AA9" s="402"/>
      <c r="AB9" s="402"/>
      <c r="AC9" s="402"/>
      <c r="AD9" s="402"/>
      <c r="AE9" s="402"/>
      <c r="AF9" s="402"/>
      <c r="AG9" s="402"/>
      <c r="AH9" s="402"/>
      <c r="AI9" s="402"/>
      <c r="AJ9" s="402"/>
      <c r="AK9" s="402"/>
      <c r="AL9" s="402"/>
      <c r="AM9" s="402"/>
      <c r="AN9" s="402"/>
      <c r="AO9" s="402"/>
      <c r="AP9" s="402"/>
      <c r="AQ9" s="402"/>
      <c r="AR9" s="402"/>
      <c r="AS9" s="402"/>
      <c r="AT9" s="402"/>
      <c r="AU9" s="402"/>
    </row>
    <row r="10" spans="1:47" s="403" customFormat="1" ht="18.75">
      <c r="A10" s="516" t="s">
        <v>329</v>
      </c>
      <c r="B10" s="514">
        <v>9213020697</v>
      </c>
      <c r="C10" s="512" t="s">
        <v>78</v>
      </c>
      <c r="D10" s="514">
        <v>1438977532</v>
      </c>
      <c r="E10" s="513">
        <v>44607</v>
      </c>
      <c r="F10" s="514" t="s">
        <v>335</v>
      </c>
      <c r="G10" s="514" t="s">
        <v>345</v>
      </c>
      <c r="H10" s="514">
        <v>1</v>
      </c>
      <c r="I10" s="514" t="s">
        <v>332</v>
      </c>
      <c r="J10" s="512" t="s">
        <v>346</v>
      </c>
      <c r="K10" s="514" t="s">
        <v>348</v>
      </c>
      <c r="L10" s="517">
        <v>349.22</v>
      </c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472"/>
      <c r="Z10" s="402"/>
      <c r="AA10" s="402"/>
      <c r="AB10" s="402"/>
      <c r="AC10" s="402"/>
      <c r="AD10" s="402"/>
      <c r="AE10" s="402"/>
      <c r="AF10" s="402"/>
      <c r="AG10" s="402"/>
      <c r="AH10" s="402"/>
      <c r="AI10" s="402"/>
      <c r="AJ10" s="402"/>
      <c r="AK10" s="402"/>
      <c r="AL10" s="402"/>
      <c r="AM10" s="402"/>
      <c r="AN10" s="402"/>
      <c r="AO10" s="402"/>
      <c r="AP10" s="402"/>
      <c r="AQ10" s="402"/>
      <c r="AR10" s="402"/>
      <c r="AS10" s="402"/>
      <c r="AT10" s="402"/>
      <c r="AU10" s="402"/>
    </row>
    <row r="11" spans="1:47" s="403" customFormat="1" ht="18.75">
      <c r="A11" s="516" t="s">
        <v>329</v>
      </c>
      <c r="B11" s="514">
        <v>9213020697</v>
      </c>
      <c r="C11" s="512" t="s">
        <v>78</v>
      </c>
      <c r="D11" s="514">
        <v>1438977532</v>
      </c>
      <c r="E11" s="513">
        <v>44607</v>
      </c>
      <c r="F11" s="514" t="s">
        <v>335</v>
      </c>
      <c r="G11" s="514" t="s">
        <v>349</v>
      </c>
      <c r="H11" s="514">
        <v>1</v>
      </c>
      <c r="I11" s="514" t="s">
        <v>332</v>
      </c>
      <c r="J11" s="512" t="s">
        <v>350</v>
      </c>
      <c r="K11" s="514" t="s">
        <v>288</v>
      </c>
      <c r="L11" s="517">
        <v>349.22</v>
      </c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472"/>
      <c r="Z11" s="402"/>
      <c r="AA11" s="402"/>
      <c r="AB11" s="402"/>
      <c r="AC11" s="402"/>
      <c r="AD11" s="402"/>
      <c r="AE11" s="402"/>
      <c r="AF11" s="402"/>
      <c r="AG11" s="402"/>
      <c r="AH11" s="402"/>
      <c r="AI11" s="402"/>
      <c r="AJ11" s="402"/>
      <c r="AK11" s="402"/>
      <c r="AL11" s="402"/>
      <c r="AM11" s="402"/>
      <c r="AN11" s="402"/>
      <c r="AO11" s="402"/>
      <c r="AP11" s="402"/>
      <c r="AQ11" s="402"/>
      <c r="AR11" s="402"/>
      <c r="AS11" s="402"/>
      <c r="AT11" s="402"/>
      <c r="AU11" s="402"/>
    </row>
    <row r="12" spans="1:47" s="403" customFormat="1" ht="18.75">
      <c r="A12" s="516" t="s">
        <v>329</v>
      </c>
      <c r="B12" s="514">
        <v>9213020697</v>
      </c>
      <c r="C12" s="512" t="s">
        <v>78</v>
      </c>
      <c r="D12" s="514">
        <v>1438977532</v>
      </c>
      <c r="E12" s="513">
        <v>44607</v>
      </c>
      <c r="F12" s="514" t="s">
        <v>335</v>
      </c>
      <c r="G12" s="514" t="s">
        <v>345</v>
      </c>
      <c r="H12" s="514">
        <v>1</v>
      </c>
      <c r="I12" s="514" t="s">
        <v>332</v>
      </c>
      <c r="J12" s="518" t="s">
        <v>346</v>
      </c>
      <c r="K12" s="514" t="s">
        <v>288</v>
      </c>
      <c r="L12" s="517">
        <v>334.45</v>
      </c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472"/>
      <c r="Z12" s="402"/>
      <c r="AA12" s="402"/>
      <c r="AB12" s="402"/>
      <c r="AC12" s="402"/>
      <c r="AD12" s="402"/>
      <c r="AE12" s="402"/>
      <c r="AF12" s="402"/>
      <c r="AG12" s="402"/>
      <c r="AH12" s="402"/>
      <c r="AI12" s="402"/>
      <c r="AJ12" s="402"/>
      <c r="AK12" s="402"/>
      <c r="AL12" s="402"/>
      <c r="AM12" s="402"/>
      <c r="AN12" s="402"/>
      <c r="AO12" s="402"/>
      <c r="AP12" s="402"/>
      <c r="AQ12" s="402"/>
      <c r="AR12" s="402"/>
      <c r="AS12" s="402"/>
      <c r="AT12" s="402"/>
      <c r="AU12" s="402"/>
    </row>
    <row r="13" spans="1:47" s="403" customFormat="1" ht="18.75">
      <c r="A13" s="516" t="s">
        <v>329</v>
      </c>
      <c r="B13" s="514">
        <v>9213020697</v>
      </c>
      <c r="C13" s="512" t="s">
        <v>78</v>
      </c>
      <c r="D13" s="514">
        <v>1438977532</v>
      </c>
      <c r="E13" s="513">
        <v>44607</v>
      </c>
      <c r="F13" s="514" t="s">
        <v>335</v>
      </c>
      <c r="G13" s="514" t="s">
        <v>349</v>
      </c>
      <c r="H13" s="514">
        <v>1</v>
      </c>
      <c r="I13" s="514" t="s">
        <v>332</v>
      </c>
      <c r="J13" s="514" t="s">
        <v>350</v>
      </c>
      <c r="K13" s="514" t="s">
        <v>288</v>
      </c>
      <c r="L13" s="517">
        <v>349.22</v>
      </c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472"/>
      <c r="Z13" s="402"/>
      <c r="AA13" s="402"/>
      <c r="AB13" s="402"/>
      <c r="AC13" s="402"/>
      <c r="AD13" s="402"/>
      <c r="AE13" s="402"/>
      <c r="AF13" s="402"/>
      <c r="AG13" s="402"/>
      <c r="AH13" s="402"/>
      <c r="AI13" s="402"/>
      <c r="AJ13" s="402"/>
      <c r="AK13" s="402"/>
      <c r="AL13" s="402"/>
      <c r="AM13" s="402"/>
      <c r="AN13" s="402"/>
      <c r="AO13" s="402"/>
      <c r="AP13" s="402"/>
      <c r="AQ13" s="402"/>
      <c r="AR13" s="402"/>
      <c r="AS13" s="402"/>
      <c r="AT13" s="402"/>
      <c r="AU13" s="402"/>
    </row>
    <row r="14" spans="1:47" s="403" customFormat="1" ht="18.75">
      <c r="A14" s="516" t="s">
        <v>329</v>
      </c>
      <c r="B14" s="514">
        <v>9213020697</v>
      </c>
      <c r="C14" s="512" t="s">
        <v>78</v>
      </c>
      <c r="D14" s="514">
        <v>1438977532</v>
      </c>
      <c r="E14" s="513">
        <v>44607</v>
      </c>
      <c r="F14" s="514" t="s">
        <v>335</v>
      </c>
      <c r="G14" s="514" t="s">
        <v>351</v>
      </c>
      <c r="H14" s="514">
        <v>1</v>
      </c>
      <c r="I14" s="514" t="s">
        <v>332</v>
      </c>
      <c r="J14" s="518" t="s">
        <v>352</v>
      </c>
      <c r="K14" s="514" t="s">
        <v>288</v>
      </c>
      <c r="L14" s="517">
        <v>370.07</v>
      </c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472"/>
      <c r="Z14" s="402"/>
      <c r="AA14" s="402"/>
      <c r="AB14" s="402"/>
      <c r="AC14" s="402"/>
      <c r="AD14" s="402"/>
      <c r="AE14" s="402"/>
      <c r="AF14" s="402"/>
      <c r="AG14" s="402"/>
      <c r="AH14" s="402"/>
      <c r="AI14" s="402"/>
      <c r="AJ14" s="402"/>
      <c r="AK14" s="402"/>
      <c r="AL14" s="402"/>
      <c r="AM14" s="402"/>
      <c r="AN14" s="402"/>
      <c r="AO14" s="402"/>
      <c r="AP14" s="402"/>
      <c r="AQ14" s="402"/>
      <c r="AR14" s="402"/>
      <c r="AS14" s="402"/>
      <c r="AT14" s="402"/>
      <c r="AU14" s="402"/>
    </row>
    <row r="15" spans="1:47" s="403" customFormat="1" ht="18.75">
      <c r="A15" s="516" t="s">
        <v>329</v>
      </c>
      <c r="B15" s="514">
        <v>9213020697</v>
      </c>
      <c r="C15" s="512" t="s">
        <v>78</v>
      </c>
      <c r="D15" s="514">
        <v>1438977532</v>
      </c>
      <c r="E15" s="513">
        <v>44607</v>
      </c>
      <c r="F15" s="514" t="s">
        <v>335</v>
      </c>
      <c r="G15" s="514" t="s">
        <v>345</v>
      </c>
      <c r="H15" s="514">
        <v>1</v>
      </c>
      <c r="I15" s="514" t="s">
        <v>332</v>
      </c>
      <c r="J15" s="518" t="s">
        <v>346</v>
      </c>
      <c r="K15" s="514" t="s">
        <v>288</v>
      </c>
      <c r="L15" s="517">
        <v>334.45</v>
      </c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472"/>
      <c r="Z15" s="402"/>
      <c r="AA15" s="402"/>
      <c r="AB15" s="402"/>
      <c r="AC15" s="402"/>
      <c r="AD15" s="402"/>
      <c r="AE15" s="402"/>
      <c r="AF15" s="402"/>
      <c r="AG15" s="402"/>
      <c r="AH15" s="402"/>
      <c r="AI15" s="402"/>
      <c r="AJ15" s="402"/>
      <c r="AK15" s="402"/>
      <c r="AL15" s="402"/>
      <c r="AM15" s="402"/>
      <c r="AN15" s="402"/>
      <c r="AO15" s="402"/>
      <c r="AP15" s="402"/>
      <c r="AQ15" s="402"/>
      <c r="AR15" s="402"/>
      <c r="AS15" s="402"/>
      <c r="AT15" s="402"/>
      <c r="AU15" s="402"/>
    </row>
    <row r="16" spans="1:47" ht="18.75">
      <c r="A16" s="516" t="s">
        <v>329</v>
      </c>
      <c r="B16" s="514">
        <v>9213020697</v>
      </c>
      <c r="C16" s="512" t="s">
        <v>78</v>
      </c>
      <c r="D16" s="514">
        <v>1438977532</v>
      </c>
      <c r="E16" s="513">
        <v>44607</v>
      </c>
      <c r="F16" s="514" t="s">
        <v>335</v>
      </c>
      <c r="G16" s="514" t="s">
        <v>345</v>
      </c>
      <c r="H16" s="514">
        <v>1</v>
      </c>
      <c r="I16" s="514" t="s">
        <v>332</v>
      </c>
      <c r="J16" s="518" t="s">
        <v>346</v>
      </c>
      <c r="K16" s="514" t="s">
        <v>288</v>
      </c>
      <c r="L16" s="517">
        <v>334.45</v>
      </c>
      <c r="Y16" s="473"/>
      <c r="Z16" s="404"/>
      <c r="AA16" s="404"/>
      <c r="AB16" s="404"/>
      <c r="AC16" s="404"/>
      <c r="AD16" s="404"/>
      <c r="AE16" s="404"/>
      <c r="AF16" s="404"/>
      <c r="AG16" s="404"/>
      <c r="AH16" s="404"/>
      <c r="AI16" s="404"/>
      <c r="AJ16" s="404"/>
      <c r="AK16" s="404"/>
      <c r="AL16" s="404"/>
      <c r="AM16" s="404"/>
      <c r="AN16" s="404"/>
      <c r="AO16" s="404"/>
      <c r="AP16" s="404"/>
      <c r="AQ16" s="404"/>
      <c r="AR16" s="404"/>
      <c r="AS16" s="404"/>
      <c r="AT16" s="404"/>
      <c r="AU16" s="404"/>
    </row>
    <row r="17" spans="1:47" ht="18.75">
      <c r="A17" s="516" t="s">
        <v>329</v>
      </c>
      <c r="B17" s="514">
        <v>9213020697</v>
      </c>
      <c r="C17" s="512" t="s">
        <v>78</v>
      </c>
      <c r="D17" s="514">
        <v>1438977532</v>
      </c>
      <c r="E17" s="513">
        <v>44607</v>
      </c>
      <c r="F17" s="514" t="s">
        <v>335</v>
      </c>
      <c r="G17" s="519" t="s">
        <v>349</v>
      </c>
      <c r="H17" s="520">
        <v>1</v>
      </c>
      <c r="I17" s="514" t="s">
        <v>332</v>
      </c>
      <c r="J17" s="518" t="s">
        <v>350</v>
      </c>
      <c r="K17" s="521"/>
      <c r="L17" s="522">
        <v>349.22</v>
      </c>
      <c r="Y17" s="473"/>
      <c r="Z17" s="404"/>
      <c r="AA17" s="404"/>
      <c r="AB17" s="404"/>
      <c r="AC17" s="404"/>
      <c r="AD17" s="404"/>
      <c r="AE17" s="404"/>
      <c r="AF17" s="404"/>
      <c r="AG17" s="404"/>
      <c r="AH17" s="404"/>
      <c r="AI17" s="404"/>
      <c r="AJ17" s="404"/>
      <c r="AK17" s="404"/>
      <c r="AL17" s="404"/>
      <c r="AM17" s="404"/>
      <c r="AN17" s="404"/>
      <c r="AO17" s="404"/>
      <c r="AP17" s="404"/>
      <c r="AQ17" s="404"/>
      <c r="AR17" s="404"/>
      <c r="AS17" s="404"/>
      <c r="AT17" s="404"/>
      <c r="AU17" s="404"/>
    </row>
    <row r="18" spans="1:47" ht="18.75">
      <c r="A18" s="516" t="s">
        <v>329</v>
      </c>
      <c r="B18" s="514">
        <v>9213020697</v>
      </c>
      <c r="C18" s="512" t="s">
        <v>78</v>
      </c>
      <c r="D18" s="514">
        <v>1438977532</v>
      </c>
      <c r="E18" s="513">
        <v>44607</v>
      </c>
      <c r="F18" s="514" t="s">
        <v>335</v>
      </c>
      <c r="G18" s="519" t="s">
        <v>342</v>
      </c>
      <c r="H18" s="520">
        <v>1</v>
      </c>
      <c r="I18" s="514" t="s">
        <v>332</v>
      </c>
      <c r="J18" s="518" t="s">
        <v>343</v>
      </c>
      <c r="K18" s="521"/>
      <c r="L18" s="522">
        <v>319.73</v>
      </c>
      <c r="Y18" s="473"/>
      <c r="Z18" s="404"/>
      <c r="AA18" s="404"/>
      <c r="AB18" s="404"/>
      <c r="AC18" s="404"/>
      <c r="AD18" s="404"/>
      <c r="AE18" s="404"/>
      <c r="AF18" s="404"/>
      <c r="AG18" s="404"/>
      <c r="AH18" s="404"/>
      <c r="AI18" s="404"/>
      <c r="AJ18" s="404"/>
      <c r="AK18" s="404"/>
      <c r="AL18" s="404"/>
      <c r="AM18" s="404"/>
      <c r="AN18" s="404"/>
      <c r="AO18" s="404"/>
      <c r="AP18" s="404"/>
      <c r="AQ18" s="404"/>
      <c r="AR18" s="404"/>
      <c r="AS18" s="404"/>
      <c r="AT18" s="404"/>
      <c r="AU18" s="404"/>
    </row>
    <row r="19" spans="1:47" ht="18.75">
      <c r="A19" s="516" t="s">
        <v>329</v>
      </c>
      <c r="B19" s="514">
        <v>9213020697</v>
      </c>
      <c r="C19" s="512" t="s">
        <v>78</v>
      </c>
      <c r="D19" s="514">
        <v>1438977532</v>
      </c>
      <c r="E19" s="513">
        <v>44607</v>
      </c>
      <c r="F19" s="514" t="s">
        <v>335</v>
      </c>
      <c r="G19" s="523" t="s">
        <v>345</v>
      </c>
      <c r="H19" s="520">
        <v>1</v>
      </c>
      <c r="I19" s="514" t="s">
        <v>332</v>
      </c>
      <c r="J19" s="518" t="s">
        <v>346</v>
      </c>
      <c r="K19" s="521"/>
      <c r="L19" s="522">
        <v>334.45</v>
      </c>
      <c r="Y19" s="473"/>
      <c r="Z19" s="404"/>
      <c r="AA19" s="404"/>
      <c r="AB19" s="404"/>
      <c r="AC19" s="404"/>
      <c r="AD19" s="404"/>
      <c r="AE19" s="404"/>
      <c r="AF19" s="404"/>
      <c r="AG19" s="404"/>
      <c r="AH19" s="404"/>
      <c r="AI19" s="404"/>
      <c r="AJ19" s="404"/>
      <c r="AK19" s="404"/>
      <c r="AL19" s="404"/>
      <c r="AM19" s="404"/>
      <c r="AN19" s="404"/>
      <c r="AO19" s="404"/>
      <c r="AP19" s="404"/>
      <c r="AQ19" s="404"/>
      <c r="AR19" s="404"/>
      <c r="AS19" s="404"/>
      <c r="AT19" s="404"/>
      <c r="AU19" s="404"/>
    </row>
    <row r="20" spans="1:47" ht="18.75">
      <c r="A20" s="516" t="s">
        <v>329</v>
      </c>
      <c r="B20" s="514">
        <v>9213020697</v>
      </c>
      <c r="C20" s="512" t="s">
        <v>78</v>
      </c>
      <c r="D20" s="514">
        <v>1438977532</v>
      </c>
      <c r="E20" s="513">
        <v>44607</v>
      </c>
      <c r="F20" s="514" t="s">
        <v>335</v>
      </c>
      <c r="G20" s="519" t="s">
        <v>342</v>
      </c>
      <c r="H20" s="520">
        <v>1</v>
      </c>
      <c r="I20" s="514" t="s">
        <v>332</v>
      </c>
      <c r="J20" s="518" t="s">
        <v>343</v>
      </c>
      <c r="K20" s="521"/>
      <c r="L20" s="522">
        <v>319.73</v>
      </c>
      <c r="Y20" s="473"/>
      <c r="Z20" s="404"/>
      <c r="AA20" s="404"/>
      <c r="AB20" s="404"/>
      <c r="AC20" s="404"/>
      <c r="AD20" s="404"/>
      <c r="AE20" s="404"/>
      <c r="AF20" s="404"/>
      <c r="AG20" s="404"/>
      <c r="AH20" s="404"/>
      <c r="AI20" s="404"/>
      <c r="AJ20" s="404"/>
      <c r="AK20" s="404"/>
      <c r="AL20" s="404"/>
      <c r="AM20" s="404"/>
      <c r="AN20" s="404"/>
      <c r="AO20" s="404"/>
      <c r="AP20" s="404"/>
      <c r="AQ20" s="404"/>
      <c r="AR20" s="404"/>
      <c r="AS20" s="404"/>
      <c r="AT20" s="404"/>
      <c r="AU20" s="404"/>
    </row>
    <row r="21" spans="1:47" ht="18.75">
      <c r="A21" s="516" t="s">
        <v>329</v>
      </c>
      <c r="B21" s="514">
        <v>9213020697</v>
      </c>
      <c r="C21" s="512" t="s">
        <v>78</v>
      </c>
      <c r="D21" s="514">
        <v>1438977532</v>
      </c>
      <c r="E21" s="513">
        <v>44607</v>
      </c>
      <c r="F21" s="514" t="s">
        <v>335</v>
      </c>
      <c r="G21" s="514" t="s">
        <v>345</v>
      </c>
      <c r="H21" s="514">
        <v>1</v>
      </c>
      <c r="I21" s="514" t="s">
        <v>332</v>
      </c>
      <c r="J21" s="518" t="s">
        <v>346</v>
      </c>
      <c r="K21" s="521"/>
      <c r="L21" s="522">
        <v>334.45</v>
      </c>
      <c r="Y21" s="473"/>
      <c r="Z21" s="404"/>
      <c r="AA21" s="404"/>
      <c r="AB21" s="404"/>
      <c r="AC21" s="404"/>
      <c r="AD21" s="404"/>
      <c r="AE21" s="404"/>
      <c r="AF21" s="404"/>
      <c r="AG21" s="404"/>
      <c r="AH21" s="404"/>
      <c r="AI21" s="404"/>
      <c r="AJ21" s="404"/>
      <c r="AK21" s="404"/>
      <c r="AL21" s="404"/>
      <c r="AM21" s="404"/>
      <c r="AN21" s="404"/>
      <c r="AO21" s="404"/>
      <c r="AP21" s="404"/>
      <c r="AQ21" s="404"/>
      <c r="AR21" s="404"/>
      <c r="AS21" s="404"/>
      <c r="AT21" s="404"/>
      <c r="AU21" s="404"/>
    </row>
    <row r="22" spans="1:47" ht="18.75">
      <c r="A22" s="516" t="s">
        <v>329</v>
      </c>
      <c r="B22" s="514">
        <v>9213020697</v>
      </c>
      <c r="C22" s="512" t="s">
        <v>78</v>
      </c>
      <c r="D22" s="514">
        <v>1438977532</v>
      </c>
      <c r="E22" s="513">
        <v>44607</v>
      </c>
      <c r="F22" s="514" t="s">
        <v>335</v>
      </c>
      <c r="G22" s="514" t="s">
        <v>345</v>
      </c>
      <c r="H22" s="520">
        <v>1</v>
      </c>
      <c r="I22" s="514" t="s">
        <v>332</v>
      </c>
      <c r="J22" s="518" t="s">
        <v>346</v>
      </c>
      <c r="K22" s="521"/>
      <c r="L22" s="522">
        <v>334.45</v>
      </c>
      <c r="Y22" s="473"/>
      <c r="Z22" s="404"/>
      <c r="AA22" s="404"/>
      <c r="AB22" s="404"/>
      <c r="AC22" s="404"/>
      <c r="AD22" s="404"/>
      <c r="AE22" s="404"/>
      <c r="AF22" s="404"/>
      <c r="AG22" s="404"/>
      <c r="AH22" s="404"/>
      <c r="AI22" s="404"/>
      <c r="AJ22" s="404"/>
      <c r="AK22" s="404"/>
      <c r="AL22" s="404"/>
      <c r="AM22" s="404"/>
      <c r="AN22" s="404"/>
      <c r="AO22" s="404"/>
      <c r="AP22" s="404"/>
      <c r="AQ22" s="404"/>
      <c r="AR22" s="404"/>
      <c r="AS22" s="404"/>
      <c r="AT22" s="404"/>
      <c r="AU22" s="404"/>
    </row>
    <row r="23" spans="1:47" ht="18.75">
      <c r="A23" s="516" t="s">
        <v>329</v>
      </c>
      <c r="B23" s="514">
        <v>9213020697</v>
      </c>
      <c r="C23" s="512" t="s">
        <v>78</v>
      </c>
      <c r="D23" s="514">
        <v>1438977532</v>
      </c>
      <c r="E23" s="513">
        <v>44607</v>
      </c>
      <c r="F23" s="514" t="s">
        <v>335</v>
      </c>
      <c r="G23" s="519" t="s">
        <v>342</v>
      </c>
      <c r="H23" s="520">
        <v>1</v>
      </c>
      <c r="I23" s="514" t="s">
        <v>332</v>
      </c>
      <c r="J23" s="518" t="s">
        <v>343</v>
      </c>
      <c r="K23" s="521"/>
      <c r="L23" s="522">
        <v>319.73</v>
      </c>
    </row>
    <row r="24" spans="1:47" ht="37.5">
      <c r="A24" s="516" t="s">
        <v>329</v>
      </c>
      <c r="B24" s="514">
        <v>9213020697</v>
      </c>
      <c r="C24" s="512" t="s">
        <v>78</v>
      </c>
      <c r="D24" s="514">
        <v>1438977532</v>
      </c>
      <c r="E24" s="513">
        <v>44607</v>
      </c>
      <c r="F24" s="514" t="s">
        <v>335</v>
      </c>
      <c r="G24" s="521" t="s">
        <v>353</v>
      </c>
      <c r="H24" s="520">
        <v>12</v>
      </c>
      <c r="I24" s="514" t="s">
        <v>332</v>
      </c>
      <c r="J24" s="518" t="s">
        <v>354</v>
      </c>
      <c r="K24" s="521"/>
      <c r="L24" s="522">
        <v>1906.2</v>
      </c>
    </row>
    <row r="25" spans="1:47" ht="18.75">
      <c r="A25" s="516" t="s">
        <v>329</v>
      </c>
      <c r="B25" s="514">
        <v>9213020697</v>
      </c>
      <c r="C25" s="512" t="s">
        <v>78</v>
      </c>
      <c r="D25" s="514">
        <v>1438977532</v>
      </c>
      <c r="E25" s="513">
        <v>44607</v>
      </c>
      <c r="F25" s="514" t="s">
        <v>335</v>
      </c>
      <c r="G25" s="519" t="s">
        <v>342</v>
      </c>
      <c r="H25" s="520">
        <v>1</v>
      </c>
      <c r="I25" s="514" t="s">
        <v>332</v>
      </c>
      <c r="J25" s="518" t="s">
        <v>343</v>
      </c>
      <c r="K25" s="521"/>
      <c r="L25" s="522">
        <v>319.73</v>
      </c>
    </row>
    <row r="26" spans="1:47" ht="18.75">
      <c r="A26" s="516" t="s">
        <v>329</v>
      </c>
      <c r="B26" s="514">
        <v>9213020697</v>
      </c>
      <c r="C26" s="512" t="s">
        <v>78</v>
      </c>
      <c r="D26" s="514">
        <v>1438977532</v>
      </c>
      <c r="E26" s="513">
        <v>44607</v>
      </c>
      <c r="F26" s="514" t="s">
        <v>335</v>
      </c>
      <c r="G26" s="519" t="s">
        <v>342</v>
      </c>
      <c r="H26" s="520">
        <v>1</v>
      </c>
      <c r="I26" s="514" t="s">
        <v>332</v>
      </c>
      <c r="J26" s="518" t="s">
        <v>343</v>
      </c>
      <c r="K26" s="521"/>
      <c r="L26" s="522">
        <v>319.73</v>
      </c>
    </row>
    <row r="27" spans="1:47" ht="18.75">
      <c r="A27" s="516" t="s">
        <v>329</v>
      </c>
      <c r="B27" s="514">
        <v>9213020697</v>
      </c>
      <c r="C27" s="512" t="s">
        <v>78</v>
      </c>
      <c r="D27" s="514">
        <v>1438977532</v>
      </c>
      <c r="E27" s="513">
        <v>44607</v>
      </c>
      <c r="F27" s="514" t="s">
        <v>335</v>
      </c>
      <c r="G27" s="519" t="s">
        <v>342</v>
      </c>
      <c r="H27" s="520">
        <v>1</v>
      </c>
      <c r="I27" s="514" t="s">
        <v>332</v>
      </c>
      <c r="J27" s="518" t="s">
        <v>343</v>
      </c>
      <c r="K27" s="521"/>
      <c r="L27" s="522">
        <v>319.73</v>
      </c>
    </row>
    <row r="28" spans="1:47" ht="18.75">
      <c r="A28" s="516" t="s">
        <v>329</v>
      </c>
      <c r="B28" s="514">
        <v>9213020697</v>
      </c>
      <c r="C28" s="512" t="s">
        <v>78</v>
      </c>
      <c r="D28" s="514">
        <v>1438977532</v>
      </c>
      <c r="E28" s="513">
        <v>44607</v>
      </c>
      <c r="F28" s="514" t="s">
        <v>335</v>
      </c>
      <c r="G28" s="519" t="s">
        <v>342</v>
      </c>
      <c r="H28" s="520">
        <v>1</v>
      </c>
      <c r="I28" s="514" t="s">
        <v>332</v>
      </c>
      <c r="J28" s="518" t="s">
        <v>343</v>
      </c>
      <c r="K28" s="521"/>
      <c r="L28" s="522">
        <v>319.73</v>
      </c>
    </row>
    <row r="29" spans="1:47" ht="18.75">
      <c r="A29" s="516" t="s">
        <v>329</v>
      </c>
      <c r="B29" s="514">
        <v>9213020697</v>
      </c>
      <c r="C29" s="512" t="s">
        <v>78</v>
      </c>
      <c r="D29" s="514">
        <v>1438977532</v>
      </c>
      <c r="E29" s="513">
        <v>44607</v>
      </c>
      <c r="F29" s="514" t="s">
        <v>335</v>
      </c>
      <c r="G29" s="514" t="s">
        <v>351</v>
      </c>
      <c r="H29" s="520">
        <v>1</v>
      </c>
      <c r="I29" s="514" t="s">
        <v>332</v>
      </c>
      <c r="J29" s="518" t="s">
        <v>352</v>
      </c>
      <c r="K29" s="514" t="s">
        <v>288</v>
      </c>
      <c r="L29" s="517">
        <v>370.07</v>
      </c>
    </row>
    <row r="30" spans="1:47" ht="18.75">
      <c r="A30" s="508" t="s">
        <v>355</v>
      </c>
      <c r="B30" s="514">
        <v>9223657934</v>
      </c>
      <c r="C30" s="512" t="s">
        <v>78</v>
      </c>
      <c r="D30" s="514">
        <v>1438977532</v>
      </c>
      <c r="E30" s="513">
        <v>44607</v>
      </c>
      <c r="F30" s="514" t="s">
        <v>335</v>
      </c>
      <c r="G30" s="519" t="s">
        <v>342</v>
      </c>
      <c r="H30" s="520">
        <v>1</v>
      </c>
      <c r="I30" s="514" t="s">
        <v>332</v>
      </c>
      <c r="J30" s="518" t="s">
        <v>343</v>
      </c>
      <c r="K30" s="521"/>
      <c r="L30" s="522">
        <v>319.73</v>
      </c>
    </row>
    <row r="31" spans="1:47" ht="18.75">
      <c r="A31" s="516" t="s">
        <v>329</v>
      </c>
      <c r="B31" s="514">
        <v>9213356398</v>
      </c>
      <c r="C31" s="512" t="s">
        <v>78</v>
      </c>
      <c r="D31" s="514">
        <v>1438978930</v>
      </c>
      <c r="E31" s="513">
        <v>44607</v>
      </c>
      <c r="F31" s="514" t="s">
        <v>356</v>
      </c>
      <c r="G31" s="514" t="s">
        <v>357</v>
      </c>
      <c r="H31" s="514">
        <v>6</v>
      </c>
      <c r="I31" s="514" t="s">
        <v>332</v>
      </c>
      <c r="J31" s="512" t="s">
        <v>358</v>
      </c>
      <c r="K31" s="514" t="s">
        <v>359</v>
      </c>
      <c r="L31" s="517">
        <v>23250</v>
      </c>
    </row>
    <row r="32" spans="1:47" ht="18.75">
      <c r="A32" s="516" t="s">
        <v>329</v>
      </c>
      <c r="B32" s="514">
        <v>9212415914</v>
      </c>
      <c r="C32" s="512" t="s">
        <v>78</v>
      </c>
      <c r="D32" s="514">
        <v>1438987608</v>
      </c>
      <c r="E32" s="513">
        <v>44606</v>
      </c>
      <c r="F32" s="514" t="s">
        <v>360</v>
      </c>
      <c r="G32" s="514" t="s">
        <v>361</v>
      </c>
      <c r="H32" s="514">
        <v>2</v>
      </c>
      <c r="I32" s="514" t="s">
        <v>332</v>
      </c>
      <c r="J32" s="514" t="s">
        <v>362</v>
      </c>
      <c r="K32" s="514" t="s">
        <v>363</v>
      </c>
      <c r="L32" s="517">
        <v>550</v>
      </c>
    </row>
    <row r="33" spans="1:25" ht="18.75">
      <c r="A33" s="516" t="s">
        <v>329</v>
      </c>
      <c r="B33" s="514">
        <v>9212415914</v>
      </c>
      <c r="C33" s="512" t="s">
        <v>78</v>
      </c>
      <c r="D33" s="514">
        <v>1438987608</v>
      </c>
      <c r="E33" s="513">
        <v>44606</v>
      </c>
      <c r="F33" s="514" t="s">
        <v>360</v>
      </c>
      <c r="G33" s="511" t="s">
        <v>364</v>
      </c>
      <c r="H33" s="514">
        <v>5</v>
      </c>
      <c r="I33" s="514" t="s">
        <v>332</v>
      </c>
      <c r="J33" s="512" t="s">
        <v>152</v>
      </c>
      <c r="K33" s="514" t="s">
        <v>363</v>
      </c>
      <c r="L33" s="517">
        <v>432.05</v>
      </c>
    </row>
    <row r="34" spans="1:25" ht="18.75">
      <c r="A34" s="516" t="s">
        <v>329</v>
      </c>
      <c r="B34" s="514">
        <v>9212415914</v>
      </c>
      <c r="C34" s="512" t="s">
        <v>78</v>
      </c>
      <c r="D34" s="514">
        <v>1438987608</v>
      </c>
      <c r="E34" s="513">
        <v>44606</v>
      </c>
      <c r="F34" s="514" t="s">
        <v>360</v>
      </c>
      <c r="G34" s="511" t="s">
        <v>365</v>
      </c>
      <c r="H34" s="514">
        <v>5</v>
      </c>
      <c r="I34" s="514" t="s">
        <v>332</v>
      </c>
      <c r="J34" s="512" t="s">
        <v>366</v>
      </c>
      <c r="K34" s="514" t="s">
        <v>363</v>
      </c>
      <c r="L34" s="517">
        <v>490.1</v>
      </c>
    </row>
    <row r="35" spans="1:25" ht="18.75">
      <c r="A35" s="516" t="s">
        <v>329</v>
      </c>
      <c r="B35" s="514">
        <v>9212594643</v>
      </c>
      <c r="C35" s="512" t="s">
        <v>78</v>
      </c>
      <c r="D35" s="514">
        <v>1438987609</v>
      </c>
      <c r="E35" s="513">
        <v>44607</v>
      </c>
      <c r="F35" s="514" t="s">
        <v>360</v>
      </c>
      <c r="G35" s="514" t="s">
        <v>361</v>
      </c>
      <c r="H35" s="514">
        <v>1</v>
      </c>
      <c r="I35" s="514" t="s">
        <v>332</v>
      </c>
      <c r="J35" s="514" t="s">
        <v>362</v>
      </c>
      <c r="K35" s="514" t="s">
        <v>367</v>
      </c>
      <c r="L35" s="517">
        <v>275</v>
      </c>
    </row>
    <row r="36" spans="1:25" s="404" customFormat="1" ht="18.75">
      <c r="A36" s="516" t="s">
        <v>329</v>
      </c>
      <c r="B36" s="514">
        <v>9212234406</v>
      </c>
      <c r="C36" s="512" t="s">
        <v>78</v>
      </c>
      <c r="D36" s="514">
        <v>1438987610</v>
      </c>
      <c r="E36" s="513">
        <v>44608</v>
      </c>
      <c r="F36" s="514" t="s">
        <v>360</v>
      </c>
      <c r="G36" s="511" t="s">
        <v>368</v>
      </c>
      <c r="H36" s="514">
        <v>2</v>
      </c>
      <c r="I36" s="514" t="s">
        <v>332</v>
      </c>
      <c r="J36" s="512" t="s">
        <v>369</v>
      </c>
      <c r="K36" s="514" t="s">
        <v>370</v>
      </c>
      <c r="L36" s="517">
        <v>196.04</v>
      </c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473"/>
    </row>
    <row r="37" spans="1:25" s="404" customFormat="1" ht="18.75">
      <c r="A37" s="516" t="s">
        <v>329</v>
      </c>
      <c r="B37" s="514">
        <v>9212234406</v>
      </c>
      <c r="C37" s="512" t="s">
        <v>78</v>
      </c>
      <c r="D37" s="514">
        <v>1438987610</v>
      </c>
      <c r="E37" s="513">
        <v>44608</v>
      </c>
      <c r="F37" s="514" t="s">
        <v>360</v>
      </c>
      <c r="G37" s="511" t="s">
        <v>371</v>
      </c>
      <c r="H37" s="514">
        <v>2</v>
      </c>
      <c r="I37" s="514" t="s">
        <v>332</v>
      </c>
      <c r="J37" s="512" t="s">
        <v>372</v>
      </c>
      <c r="K37" s="514" t="s">
        <v>373</v>
      </c>
      <c r="L37" s="517">
        <v>196.04</v>
      </c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473"/>
    </row>
    <row r="38" spans="1:25" s="404" customFormat="1" ht="18.75">
      <c r="A38" s="516" t="s">
        <v>329</v>
      </c>
      <c r="B38" s="514">
        <v>9212234406</v>
      </c>
      <c r="C38" s="512" t="s">
        <v>78</v>
      </c>
      <c r="D38" s="514">
        <v>1438987610</v>
      </c>
      <c r="E38" s="513">
        <v>44608</v>
      </c>
      <c r="F38" s="514" t="s">
        <v>360</v>
      </c>
      <c r="G38" s="511" t="s">
        <v>374</v>
      </c>
      <c r="H38" s="514">
        <v>4</v>
      </c>
      <c r="I38" s="514" t="s">
        <v>332</v>
      </c>
      <c r="J38" s="512" t="s">
        <v>375</v>
      </c>
      <c r="K38" s="514" t="s">
        <v>376</v>
      </c>
      <c r="L38" s="517">
        <v>392.08</v>
      </c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473"/>
    </row>
    <row r="39" spans="1:25" ht="18.75">
      <c r="A39" s="516" t="s">
        <v>329</v>
      </c>
      <c r="B39" s="514">
        <v>9212594627</v>
      </c>
      <c r="C39" s="512" t="s">
        <v>78</v>
      </c>
      <c r="D39" s="514">
        <v>1438987610</v>
      </c>
      <c r="E39" s="513">
        <v>44608</v>
      </c>
      <c r="F39" s="514" t="s">
        <v>360</v>
      </c>
      <c r="G39" s="514" t="s">
        <v>361</v>
      </c>
      <c r="H39" s="514">
        <v>1</v>
      </c>
      <c r="I39" s="514" t="s">
        <v>332</v>
      </c>
      <c r="J39" s="512" t="s">
        <v>362</v>
      </c>
      <c r="K39" s="514" t="s">
        <v>377</v>
      </c>
      <c r="L39" s="517">
        <v>275</v>
      </c>
    </row>
    <row r="40" spans="1:25" ht="18.75">
      <c r="A40" s="516" t="s">
        <v>329</v>
      </c>
      <c r="B40" s="514">
        <v>9212594627</v>
      </c>
      <c r="C40" s="512" t="s">
        <v>78</v>
      </c>
      <c r="D40" s="514">
        <v>1438987610</v>
      </c>
      <c r="E40" s="513">
        <v>44608</v>
      </c>
      <c r="F40" s="514" t="s">
        <v>360</v>
      </c>
      <c r="G40" s="511" t="s">
        <v>378</v>
      </c>
      <c r="H40" s="514">
        <v>6</v>
      </c>
      <c r="I40" s="514" t="s">
        <v>332</v>
      </c>
      <c r="J40" s="512" t="s">
        <v>379</v>
      </c>
      <c r="K40" s="514" t="s">
        <v>380</v>
      </c>
      <c r="L40" s="517">
        <v>588.12</v>
      </c>
    </row>
    <row r="41" spans="1:25" ht="18.75">
      <c r="A41" s="516" t="s">
        <v>329</v>
      </c>
      <c r="B41" s="514">
        <v>9212594627</v>
      </c>
      <c r="C41" s="512" t="s">
        <v>78</v>
      </c>
      <c r="D41" s="514">
        <v>1438987610</v>
      </c>
      <c r="E41" s="513">
        <v>44608</v>
      </c>
      <c r="F41" s="514" t="s">
        <v>360</v>
      </c>
      <c r="G41" s="514" t="s">
        <v>361</v>
      </c>
      <c r="H41" s="514">
        <v>1</v>
      </c>
      <c r="I41" s="514" t="s">
        <v>332</v>
      </c>
      <c r="J41" s="514" t="s">
        <v>362</v>
      </c>
      <c r="K41" s="514" t="s">
        <v>381</v>
      </c>
      <c r="L41" s="517">
        <v>275</v>
      </c>
    </row>
    <row r="42" spans="1:25" ht="18.75">
      <c r="A42" s="516" t="s">
        <v>329</v>
      </c>
      <c r="B42" s="514">
        <v>9212594627</v>
      </c>
      <c r="C42" s="512" t="s">
        <v>78</v>
      </c>
      <c r="D42" s="514">
        <v>1438987610</v>
      </c>
      <c r="E42" s="513">
        <v>44608</v>
      </c>
      <c r="F42" s="514" t="s">
        <v>360</v>
      </c>
      <c r="G42" s="514" t="s">
        <v>361</v>
      </c>
      <c r="H42" s="514">
        <v>5</v>
      </c>
      <c r="I42" s="514" t="s">
        <v>332</v>
      </c>
      <c r="J42" s="514" t="s">
        <v>362</v>
      </c>
      <c r="K42" s="514" t="s">
        <v>382</v>
      </c>
      <c r="L42" s="517">
        <v>1375</v>
      </c>
    </row>
    <row r="43" spans="1:25" ht="18.75">
      <c r="A43" s="516" t="s">
        <v>329</v>
      </c>
      <c r="B43" s="514">
        <v>9212594635</v>
      </c>
      <c r="C43" s="512" t="s">
        <v>78</v>
      </c>
      <c r="D43" s="514">
        <v>1438987610</v>
      </c>
      <c r="E43" s="513">
        <v>44608</v>
      </c>
      <c r="F43" s="514" t="s">
        <v>360</v>
      </c>
      <c r="G43" s="511" t="s">
        <v>371</v>
      </c>
      <c r="H43" s="514">
        <v>4</v>
      </c>
      <c r="I43" s="514" t="s">
        <v>332</v>
      </c>
      <c r="J43" s="512" t="s">
        <v>372</v>
      </c>
      <c r="K43" s="514" t="s">
        <v>383</v>
      </c>
      <c r="L43" s="517">
        <v>392.08</v>
      </c>
    </row>
    <row r="44" spans="1:25" ht="18.75">
      <c r="A44" s="516" t="s">
        <v>329</v>
      </c>
      <c r="B44" s="514">
        <v>9213356380</v>
      </c>
      <c r="C44" s="512" t="s">
        <v>78</v>
      </c>
      <c r="D44" s="514">
        <v>1438987610</v>
      </c>
      <c r="E44" s="513">
        <v>44608</v>
      </c>
      <c r="F44" s="514" t="s">
        <v>360</v>
      </c>
      <c r="G44" s="511" t="s">
        <v>364</v>
      </c>
      <c r="H44" s="514">
        <v>1</v>
      </c>
      <c r="I44" s="514" t="s">
        <v>332</v>
      </c>
      <c r="J44" s="512" t="s">
        <v>152</v>
      </c>
      <c r="K44" s="514" t="s">
        <v>384</v>
      </c>
      <c r="L44" s="517">
        <v>86.41</v>
      </c>
    </row>
    <row r="45" spans="1:25" ht="18.75">
      <c r="A45" s="516" t="s">
        <v>329</v>
      </c>
      <c r="B45" s="514">
        <v>9213290720</v>
      </c>
      <c r="C45" s="512" t="s">
        <v>78</v>
      </c>
      <c r="D45" s="514">
        <v>1438987610</v>
      </c>
      <c r="E45" s="513">
        <v>44608</v>
      </c>
      <c r="F45" s="514" t="s">
        <v>360</v>
      </c>
      <c r="G45" s="511" t="s">
        <v>368</v>
      </c>
      <c r="H45" s="514">
        <v>1</v>
      </c>
      <c r="I45" s="514" t="s">
        <v>332</v>
      </c>
      <c r="J45" s="512" t="s">
        <v>369</v>
      </c>
      <c r="K45" s="514" t="s">
        <v>385</v>
      </c>
      <c r="L45" s="517">
        <v>98.02</v>
      </c>
    </row>
    <row r="46" spans="1:25" ht="18.75">
      <c r="A46" s="516" t="s">
        <v>329</v>
      </c>
      <c r="B46" s="514">
        <v>9220032735</v>
      </c>
      <c r="C46" s="512" t="s">
        <v>78</v>
      </c>
      <c r="D46" s="514">
        <v>1438987610</v>
      </c>
      <c r="E46" s="513">
        <v>44608</v>
      </c>
      <c r="F46" s="514" t="s">
        <v>360</v>
      </c>
      <c r="G46" s="511" t="s">
        <v>386</v>
      </c>
      <c r="H46" s="514">
        <v>1</v>
      </c>
      <c r="I46" s="514" t="s">
        <v>332</v>
      </c>
      <c r="J46" s="512" t="s">
        <v>387</v>
      </c>
      <c r="K46" s="514" t="s">
        <v>388</v>
      </c>
      <c r="L46" s="517">
        <v>166.23</v>
      </c>
    </row>
    <row r="47" spans="1:25" ht="18.75">
      <c r="A47" s="510" t="s">
        <v>389</v>
      </c>
      <c r="B47" s="514" t="s">
        <v>288</v>
      </c>
      <c r="C47" s="512" t="s">
        <v>78</v>
      </c>
      <c r="D47" s="514">
        <v>1438987610</v>
      </c>
      <c r="E47" s="514" t="s">
        <v>288</v>
      </c>
      <c r="F47" s="514" t="s">
        <v>360</v>
      </c>
      <c r="G47" s="511" t="s">
        <v>390</v>
      </c>
      <c r="H47" s="514">
        <v>2</v>
      </c>
      <c r="I47" s="514" t="s">
        <v>332</v>
      </c>
      <c r="J47" s="512" t="s">
        <v>391</v>
      </c>
      <c r="K47" s="514" t="s">
        <v>288</v>
      </c>
      <c r="L47" s="517">
        <v>333.06</v>
      </c>
    </row>
    <row r="48" spans="1:25" ht="18.75">
      <c r="A48" s="510" t="s">
        <v>389</v>
      </c>
      <c r="B48" s="514" t="s">
        <v>288</v>
      </c>
      <c r="C48" s="512" t="s">
        <v>78</v>
      </c>
      <c r="D48" s="514">
        <v>1438987610</v>
      </c>
      <c r="E48" s="514" t="s">
        <v>288</v>
      </c>
      <c r="F48" s="514" t="s">
        <v>360</v>
      </c>
      <c r="G48" s="511" t="s">
        <v>392</v>
      </c>
      <c r="H48" s="514">
        <v>1</v>
      </c>
      <c r="I48" s="514" t="s">
        <v>332</v>
      </c>
      <c r="J48" s="512" t="s">
        <v>393</v>
      </c>
      <c r="K48" s="514" t="s">
        <v>288</v>
      </c>
      <c r="L48" s="517">
        <v>166.53</v>
      </c>
    </row>
    <row r="49" spans="1:12" ht="18.75">
      <c r="A49" s="524" t="s">
        <v>329</v>
      </c>
      <c r="B49" s="525">
        <v>9213823777</v>
      </c>
      <c r="C49" s="526" t="s">
        <v>78</v>
      </c>
      <c r="D49" s="525">
        <v>1439057287</v>
      </c>
      <c r="E49" s="527">
        <v>44611</v>
      </c>
      <c r="F49" s="525" t="s">
        <v>334</v>
      </c>
      <c r="G49" s="525" t="s">
        <v>357</v>
      </c>
      <c r="H49" s="525">
        <v>7</v>
      </c>
      <c r="I49" s="525" t="s">
        <v>332</v>
      </c>
      <c r="J49" s="525" t="s">
        <v>358</v>
      </c>
      <c r="K49" s="525" t="s">
        <v>394</v>
      </c>
      <c r="L49" s="528">
        <v>23250</v>
      </c>
    </row>
    <row r="50" spans="1:12" ht="18.75">
      <c r="A50" s="516" t="s">
        <v>329</v>
      </c>
      <c r="B50" s="514">
        <v>9217267732</v>
      </c>
      <c r="C50" s="512" t="s">
        <v>78</v>
      </c>
      <c r="D50" s="514">
        <v>1439409143</v>
      </c>
      <c r="E50" s="513">
        <v>44610</v>
      </c>
      <c r="F50" s="514" t="s">
        <v>356</v>
      </c>
      <c r="G50" s="514" t="s">
        <v>395</v>
      </c>
      <c r="H50" s="514">
        <v>50</v>
      </c>
      <c r="I50" s="514" t="s">
        <v>332</v>
      </c>
      <c r="J50" s="515" t="s">
        <v>396</v>
      </c>
      <c r="K50" s="514" t="s">
        <v>397</v>
      </c>
      <c r="L50" s="517">
        <v>12262.5</v>
      </c>
    </row>
    <row r="51" spans="1:12">
      <c r="A51" s="470"/>
      <c r="B51" s="470"/>
      <c r="C51" s="470"/>
      <c r="D51" s="163"/>
      <c r="E51" s="163"/>
      <c r="F51" s="163"/>
      <c r="G51" s="505"/>
      <c r="H51" s="163"/>
      <c r="I51" s="163"/>
      <c r="J51" s="163"/>
      <c r="K51" s="470"/>
      <c r="L51" s="112"/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E76FE-5E9C-4F7A-8CB4-53D952042ECB}">
  <dimension ref="A6:P17"/>
  <sheetViews>
    <sheetView workbookViewId="0"/>
  </sheetViews>
  <sheetFormatPr defaultRowHeight="15"/>
  <cols>
    <col min="1" max="1" width="36.5703125" customWidth="1"/>
    <col min="2" max="2" width="25.7109375" customWidth="1"/>
    <col min="4" max="4" width="48.28515625" customWidth="1"/>
    <col min="5" max="6" width="20.85546875" customWidth="1"/>
    <col min="7" max="7" width="21.5703125" customWidth="1"/>
    <col min="8" max="8" width="30.5703125" customWidth="1"/>
    <col min="9" max="9" width="22.28515625" customWidth="1"/>
    <col min="14" max="14" width="7.5703125" customWidth="1"/>
    <col min="15" max="15" width="54.42578125" customWidth="1"/>
  </cols>
  <sheetData>
    <row r="6" spans="1:16">
      <c r="A6" s="184"/>
      <c r="B6" s="180"/>
      <c r="C6" s="181"/>
      <c r="D6" s="182"/>
      <c r="E6" s="183"/>
      <c r="F6" s="183"/>
      <c r="G6" s="175"/>
    </row>
    <row r="7" spans="1:16">
      <c r="A7" s="176"/>
      <c r="B7" s="171"/>
      <c r="C7" s="170"/>
      <c r="D7" s="166"/>
      <c r="E7" s="178"/>
      <c r="F7" s="183"/>
      <c r="G7" s="167"/>
    </row>
    <row r="8" spans="1:16" s="210" customFormat="1">
      <c r="A8" s="201"/>
      <c r="B8" s="202"/>
      <c r="C8" s="201"/>
      <c r="D8" s="203"/>
      <c r="E8" s="204"/>
      <c r="F8" s="204"/>
      <c r="G8" s="205"/>
      <c r="H8" s="202"/>
      <c r="I8" s="206"/>
      <c r="J8" s="207"/>
      <c r="K8" s="206"/>
      <c r="L8" s="206"/>
      <c r="M8" s="208"/>
      <c r="N8" s="209"/>
      <c r="O8" s="208"/>
      <c r="P8" s="208"/>
    </row>
    <row r="9" spans="1:16" s="210" customFormat="1">
      <c r="A9" s="201"/>
      <c r="B9" s="202"/>
      <c r="C9" s="201"/>
      <c r="D9" s="203"/>
      <c r="E9" s="204"/>
      <c r="F9" s="204"/>
      <c r="G9" s="205"/>
      <c r="H9" s="202"/>
      <c r="I9" s="201"/>
      <c r="J9" s="207"/>
      <c r="K9" s="206"/>
      <c r="L9" s="206"/>
      <c r="M9" s="208"/>
      <c r="N9" s="209"/>
      <c r="O9" s="208"/>
      <c r="P9" s="208"/>
    </row>
    <row r="10" spans="1:16">
      <c r="A10" s="176"/>
      <c r="B10" s="171"/>
      <c r="C10" s="170"/>
      <c r="D10" s="166"/>
      <c r="E10" s="179"/>
      <c r="F10" s="183"/>
      <c r="G10" s="212"/>
    </row>
    <row r="11" spans="1:16">
      <c r="A11" s="176"/>
      <c r="B11" s="171"/>
      <c r="C11" s="170"/>
      <c r="D11" s="166"/>
      <c r="E11" s="179"/>
      <c r="F11" s="183"/>
      <c r="G11" s="167"/>
    </row>
    <row r="12" spans="1:16">
      <c r="A12" s="176"/>
      <c r="B12" s="171"/>
      <c r="C12" s="170"/>
      <c r="D12" s="166"/>
      <c r="E12" s="179"/>
      <c r="F12" s="183"/>
      <c r="G12" s="167"/>
    </row>
    <row r="13" spans="1:16">
      <c r="A13" s="176"/>
      <c r="B13" s="171"/>
      <c r="C13" s="170"/>
      <c r="D13" s="166"/>
      <c r="E13" s="179"/>
      <c r="F13" s="183"/>
      <c r="G13" s="167"/>
    </row>
    <row r="14" spans="1:16">
      <c r="A14" s="176"/>
      <c r="B14" s="177"/>
      <c r="C14" s="172"/>
      <c r="D14" s="168"/>
      <c r="E14" s="179"/>
      <c r="F14" s="183"/>
      <c r="G14" s="169"/>
    </row>
    <row r="17" spans="2:5">
      <c r="B17" s="211"/>
      <c r="E17" s="197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2725C9F-3D61-48B3-B55A-9085391BECE3}">
          <x14:formula1>
            <xm:f>'LISTS TO DO EDIT'!$J$1:$J$2</xm:f>
          </x14:formula1>
          <xm:sqref>I8:I9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BC918-B251-F44D-B4A9-CF38ED23D7EF}">
  <dimension ref="A1:V47"/>
  <sheetViews>
    <sheetView topLeftCell="A7" zoomScaleNormal="100" workbookViewId="0">
      <selection activeCell="E24" sqref="E24"/>
    </sheetView>
  </sheetViews>
  <sheetFormatPr defaultColWidth="8.85546875" defaultRowHeight="15"/>
  <cols>
    <col min="1" max="1" width="13.85546875" style="11" customWidth="1"/>
    <col min="2" max="2" width="15.42578125" style="11" customWidth="1"/>
    <col min="3" max="5" width="22.140625" style="8" customWidth="1"/>
    <col min="6" max="6" width="24" style="8" customWidth="1"/>
    <col min="7" max="7" width="27.7109375" style="8" hidden="1" customWidth="1"/>
    <col min="8" max="8" width="21.7109375" style="8" customWidth="1"/>
    <col min="9" max="9" width="17.85546875" style="2" customWidth="1"/>
    <col min="10" max="10" width="20.28515625" style="11" customWidth="1"/>
    <col min="11" max="11" width="20.28515625" style="11" hidden="1" customWidth="1"/>
    <col min="12" max="12" width="20.28515625" style="11" customWidth="1"/>
    <col min="13" max="13" width="13.28515625" style="11" customWidth="1"/>
    <col min="14" max="16" width="13.28515625" style="15" customWidth="1"/>
    <col min="17" max="18" width="16.140625" style="2" hidden="1" customWidth="1"/>
    <col min="19" max="19" width="13.140625" style="2" hidden="1" customWidth="1"/>
    <col min="20" max="20" width="13.140625" style="4" hidden="1" customWidth="1"/>
    <col min="21" max="21" width="28.42578125" style="41" customWidth="1"/>
    <col min="22" max="16384" width="8.85546875" style="82"/>
  </cols>
  <sheetData>
    <row r="1" spans="1:22" ht="15.95" hidden="1" customHeight="1">
      <c r="C1" s="8" t="s">
        <v>1</v>
      </c>
    </row>
    <row r="2" spans="1:22" ht="15" hidden="1" customHeight="1">
      <c r="C2" s="17">
        <v>44179</v>
      </c>
      <c r="D2" s="17"/>
      <c r="E2" s="17"/>
    </row>
    <row r="3" spans="1:22" ht="15" hidden="1" customHeight="1">
      <c r="C3" s="17"/>
      <c r="D3" s="17"/>
      <c r="E3" s="17"/>
    </row>
    <row r="4" spans="1:22" ht="15" hidden="1" customHeight="1">
      <c r="C4" s="17"/>
      <c r="D4" s="17"/>
      <c r="E4" s="17"/>
    </row>
    <row r="5" spans="1:22" ht="15" hidden="1" customHeight="1">
      <c r="C5" s="17"/>
      <c r="D5" s="17"/>
      <c r="E5" s="17"/>
    </row>
    <row r="6" spans="1:22" ht="15" hidden="1" customHeight="1">
      <c r="A6" s="9"/>
      <c r="B6" s="9"/>
      <c r="C6" s="6"/>
      <c r="D6" s="6"/>
      <c r="E6" s="6"/>
      <c r="F6" s="6"/>
      <c r="G6" s="6"/>
      <c r="H6" s="6"/>
      <c r="I6" s="22"/>
      <c r="J6" s="9"/>
      <c r="K6" s="9"/>
      <c r="L6" s="9"/>
      <c r="M6" s="9"/>
      <c r="N6" s="12"/>
      <c r="O6" s="12"/>
      <c r="P6" s="12"/>
      <c r="Q6" s="22"/>
      <c r="R6" s="22"/>
      <c r="S6" s="22"/>
      <c r="T6" s="34"/>
      <c r="U6" s="42"/>
    </row>
    <row r="7" spans="1:22" s="84" customFormat="1" ht="45" customHeight="1">
      <c r="A7" s="736" t="s">
        <v>2</v>
      </c>
      <c r="B7" s="738" t="s">
        <v>3</v>
      </c>
      <c r="C7" s="740" t="s">
        <v>4</v>
      </c>
      <c r="D7" s="743" t="s">
        <v>5</v>
      </c>
      <c r="E7" s="743" t="s">
        <v>6</v>
      </c>
      <c r="F7" s="729" t="s">
        <v>7</v>
      </c>
      <c r="G7" s="740" t="s">
        <v>8</v>
      </c>
      <c r="H7" s="729" t="s">
        <v>9</v>
      </c>
      <c r="I7" s="723" t="s">
        <v>10</v>
      </c>
      <c r="J7" s="725" t="s">
        <v>11</v>
      </c>
      <c r="K7" s="727" t="s">
        <v>12</v>
      </c>
      <c r="L7" s="729" t="s">
        <v>13</v>
      </c>
      <c r="M7" s="727" t="s">
        <v>14</v>
      </c>
      <c r="N7" s="731" t="s">
        <v>15</v>
      </c>
      <c r="O7" s="745" t="s">
        <v>16</v>
      </c>
      <c r="P7" s="745" t="s">
        <v>17</v>
      </c>
      <c r="Q7" s="712" t="s">
        <v>18</v>
      </c>
      <c r="R7" s="713"/>
      <c r="S7" s="713"/>
      <c r="T7" s="714"/>
      <c r="U7" s="715" t="s">
        <v>19</v>
      </c>
      <c r="V7" s="83"/>
    </row>
    <row r="8" spans="1:22">
      <c r="A8" s="737"/>
      <c r="B8" s="739"/>
      <c r="C8" s="741"/>
      <c r="D8" s="744"/>
      <c r="E8" s="744"/>
      <c r="F8" s="742"/>
      <c r="G8" s="741"/>
      <c r="H8" s="742"/>
      <c r="I8" s="724"/>
      <c r="J8" s="726"/>
      <c r="K8" s="728"/>
      <c r="L8" s="730"/>
      <c r="M8" s="728"/>
      <c r="N8" s="732"/>
      <c r="O8" s="746"/>
      <c r="P8" s="746"/>
      <c r="Q8" s="62" t="s">
        <v>20</v>
      </c>
      <c r="R8" s="31" t="s">
        <v>21</v>
      </c>
      <c r="S8" s="31" t="s">
        <v>22</v>
      </c>
      <c r="T8" s="64" t="s">
        <v>23</v>
      </c>
      <c r="U8" s="716"/>
      <c r="V8" s="85"/>
    </row>
    <row r="9" spans="1:22" ht="15" customHeight="1">
      <c r="A9" s="717" t="s">
        <v>398</v>
      </c>
      <c r="B9" s="718" t="s">
        <v>47</v>
      </c>
      <c r="C9" s="718" t="s">
        <v>26</v>
      </c>
      <c r="D9" s="718" t="s">
        <v>399</v>
      </c>
      <c r="E9" s="718"/>
      <c r="F9" s="718" t="s">
        <v>400</v>
      </c>
      <c r="G9" s="79"/>
      <c r="H9" s="719"/>
      <c r="I9" s="57"/>
      <c r="J9" s="720"/>
      <c r="K9" s="53"/>
      <c r="L9" s="720"/>
      <c r="M9" s="753"/>
      <c r="N9" s="750"/>
      <c r="O9" s="750"/>
      <c r="P9" s="747"/>
      <c r="Q9" s="703"/>
      <c r="R9" s="706"/>
      <c r="S9" s="706"/>
      <c r="T9" s="709"/>
      <c r="U9" s="733" t="s">
        <v>401</v>
      </c>
      <c r="V9" s="85"/>
    </row>
    <row r="10" spans="1:22" ht="15" customHeight="1">
      <c r="A10" s="717"/>
      <c r="B10" s="718"/>
      <c r="C10" s="718"/>
      <c r="D10" s="718"/>
      <c r="E10" s="718"/>
      <c r="F10" s="718"/>
      <c r="G10" s="79"/>
      <c r="H10" s="719"/>
      <c r="I10" s="57"/>
      <c r="J10" s="721"/>
      <c r="K10" s="53"/>
      <c r="L10" s="721"/>
      <c r="M10" s="754"/>
      <c r="N10" s="751"/>
      <c r="O10" s="751"/>
      <c r="P10" s="748"/>
      <c r="Q10" s="704"/>
      <c r="R10" s="707"/>
      <c r="S10" s="707"/>
      <c r="T10" s="710"/>
      <c r="U10" s="734"/>
      <c r="V10" s="85"/>
    </row>
    <row r="11" spans="1:22" ht="15" customHeight="1">
      <c r="A11" s="717"/>
      <c r="B11" s="718"/>
      <c r="C11" s="718"/>
      <c r="D11" s="718"/>
      <c r="E11" s="718"/>
      <c r="F11" s="718"/>
      <c r="G11" s="79"/>
      <c r="H11" s="719"/>
      <c r="I11" s="58"/>
      <c r="J11" s="722"/>
      <c r="K11" s="53"/>
      <c r="L11" s="722"/>
      <c r="M11" s="755"/>
      <c r="N11" s="752"/>
      <c r="O11" s="752"/>
      <c r="P11" s="749"/>
      <c r="Q11" s="705"/>
      <c r="R11" s="708"/>
      <c r="S11" s="708"/>
      <c r="T11" s="711"/>
      <c r="U11" s="735"/>
      <c r="V11" s="85"/>
    </row>
    <row r="12" spans="1:22" ht="15" customHeight="1">
      <c r="A12" s="86"/>
      <c r="B12" s="81"/>
      <c r="C12" s="87"/>
      <c r="D12" s="87"/>
      <c r="E12" s="87"/>
      <c r="F12" s="77"/>
      <c r="G12" s="75"/>
      <c r="H12" s="81"/>
      <c r="I12" s="53"/>
      <c r="J12" s="50"/>
      <c r="K12" s="53"/>
      <c r="L12" s="50"/>
      <c r="M12" s="51"/>
      <c r="N12" s="50"/>
      <c r="O12" s="51"/>
      <c r="P12" s="51"/>
      <c r="Q12" s="48"/>
      <c r="R12" s="47"/>
      <c r="S12" s="47"/>
      <c r="T12" s="65"/>
      <c r="U12" s="69"/>
      <c r="V12" s="85"/>
    </row>
    <row r="13" spans="1:22" ht="15" customHeight="1">
      <c r="A13" s="49"/>
      <c r="B13" s="50"/>
      <c r="C13" s="51"/>
      <c r="D13" s="51"/>
      <c r="E13" s="51"/>
      <c r="F13" s="55"/>
      <c r="G13" s="52"/>
      <c r="H13" s="50"/>
      <c r="I13" s="58"/>
      <c r="J13" s="50"/>
      <c r="K13" s="53"/>
      <c r="L13" s="50"/>
      <c r="M13" s="51"/>
      <c r="N13" s="50"/>
      <c r="O13" s="51"/>
      <c r="P13" s="51"/>
      <c r="Q13" s="48"/>
      <c r="R13" s="47"/>
      <c r="S13" s="47"/>
      <c r="T13" s="65"/>
      <c r="U13" s="69"/>
      <c r="V13" s="85"/>
    </row>
    <row r="14" spans="1:22" ht="15" customHeight="1">
      <c r="A14" s="49"/>
      <c r="B14" s="50"/>
      <c r="C14" s="51"/>
      <c r="D14" s="51"/>
      <c r="E14" s="51"/>
      <c r="F14" s="55"/>
      <c r="G14" s="52"/>
      <c r="H14" s="50"/>
      <c r="I14" s="58"/>
      <c r="J14" s="50"/>
      <c r="K14" s="53"/>
      <c r="L14" s="50"/>
      <c r="M14" s="51"/>
      <c r="N14" s="50"/>
      <c r="O14" s="51"/>
      <c r="P14" s="51"/>
      <c r="Q14" s="48"/>
      <c r="R14" s="47"/>
      <c r="S14" s="47"/>
      <c r="T14" s="65"/>
      <c r="U14" s="69"/>
      <c r="V14" s="85"/>
    </row>
    <row r="15" spans="1:22" ht="15" customHeight="1">
      <c r="A15" s="49"/>
      <c r="B15" s="50"/>
      <c r="C15" s="51"/>
      <c r="D15" s="51"/>
      <c r="E15" s="51"/>
      <c r="F15" s="55"/>
      <c r="G15" s="53"/>
      <c r="H15" s="50"/>
      <c r="I15" s="53"/>
      <c r="J15" s="50"/>
      <c r="K15" s="53"/>
      <c r="L15" s="50"/>
      <c r="M15" s="51"/>
      <c r="N15" s="50"/>
      <c r="O15" s="51"/>
      <c r="P15" s="51"/>
      <c r="Q15" s="48"/>
      <c r="R15" s="47"/>
      <c r="S15" s="47"/>
      <c r="T15" s="65"/>
      <c r="U15" s="69"/>
      <c r="V15" s="85"/>
    </row>
    <row r="16" spans="1:22" ht="15" customHeight="1">
      <c r="A16" s="49"/>
      <c r="B16" s="50"/>
      <c r="C16" s="51"/>
      <c r="D16" s="51"/>
      <c r="E16" s="51"/>
      <c r="F16" s="55"/>
      <c r="G16" s="52"/>
      <c r="H16" s="50"/>
      <c r="I16" s="58"/>
      <c r="J16" s="50"/>
      <c r="K16" s="53"/>
      <c r="L16" s="50"/>
      <c r="M16" s="51"/>
      <c r="N16" s="50"/>
      <c r="O16" s="51"/>
      <c r="P16" s="51"/>
      <c r="Q16" s="48"/>
      <c r="R16" s="47"/>
      <c r="S16" s="47"/>
      <c r="T16" s="65"/>
      <c r="U16" s="69"/>
      <c r="V16" s="85"/>
    </row>
    <row r="17" spans="1:22" ht="15" customHeight="1">
      <c r="A17" s="49"/>
      <c r="B17" s="50"/>
      <c r="C17" s="51"/>
      <c r="D17" s="51"/>
      <c r="E17" s="51"/>
      <c r="F17" s="55"/>
      <c r="G17" s="52"/>
      <c r="H17" s="50"/>
      <c r="I17" s="58"/>
      <c r="J17" s="50"/>
      <c r="K17" s="53"/>
      <c r="L17" s="50"/>
      <c r="M17" s="51"/>
      <c r="N17" s="50"/>
      <c r="O17" s="51"/>
      <c r="P17" s="51"/>
      <c r="Q17" s="48"/>
      <c r="R17" s="47"/>
      <c r="S17" s="47"/>
      <c r="T17" s="65"/>
      <c r="U17" s="69"/>
      <c r="V17" s="85"/>
    </row>
    <row r="18" spans="1:22" ht="15" customHeight="1">
      <c r="A18" s="38"/>
      <c r="B18" s="18"/>
      <c r="C18" s="52"/>
      <c r="D18" s="52"/>
      <c r="E18" s="52"/>
      <c r="F18" s="18"/>
      <c r="G18" s="52"/>
      <c r="H18" s="18"/>
      <c r="I18" s="58"/>
      <c r="J18" s="19"/>
      <c r="K18" s="53"/>
      <c r="L18" s="19"/>
      <c r="M18" s="53"/>
      <c r="N18" s="25"/>
      <c r="O18" s="58"/>
      <c r="P18" s="58"/>
      <c r="Q18" s="56"/>
      <c r="R18" s="14"/>
      <c r="S18" s="14"/>
      <c r="T18" s="66"/>
      <c r="U18" s="43"/>
      <c r="V18" s="85"/>
    </row>
    <row r="19" spans="1:22" ht="15" customHeight="1">
      <c r="A19" s="38"/>
      <c r="B19" s="18"/>
      <c r="C19" s="52"/>
      <c r="D19" s="52"/>
      <c r="E19" s="52"/>
      <c r="F19" s="18"/>
      <c r="G19" s="52"/>
      <c r="H19" s="18"/>
      <c r="I19" s="59"/>
      <c r="J19" s="19"/>
      <c r="K19" s="53"/>
      <c r="L19" s="19"/>
      <c r="M19" s="53"/>
      <c r="N19" s="25"/>
      <c r="O19" s="58"/>
      <c r="P19" s="58"/>
      <c r="Q19" s="56"/>
      <c r="R19" s="14"/>
      <c r="S19" s="14"/>
      <c r="T19" s="66"/>
      <c r="U19" s="43"/>
      <c r="V19" s="85"/>
    </row>
    <row r="20" spans="1:22" ht="15" customHeight="1">
      <c r="A20" s="19"/>
      <c r="B20" s="19"/>
      <c r="C20" s="53"/>
      <c r="D20" s="53"/>
      <c r="E20" s="53"/>
      <c r="F20" s="18"/>
      <c r="G20" s="53"/>
      <c r="H20" s="19"/>
      <c r="I20" s="53"/>
      <c r="J20" s="19"/>
      <c r="K20" s="53"/>
      <c r="L20" s="19"/>
      <c r="M20" s="53"/>
      <c r="N20" s="19"/>
      <c r="O20" s="53"/>
      <c r="P20" s="53"/>
      <c r="Q20" s="39"/>
      <c r="R20" s="11"/>
      <c r="S20" s="11"/>
      <c r="T20" s="67"/>
      <c r="U20" s="43"/>
      <c r="V20" s="85"/>
    </row>
    <row r="21" spans="1:22" ht="15" customHeight="1">
      <c r="A21" s="38"/>
      <c r="B21" s="18"/>
      <c r="C21" s="52"/>
      <c r="D21" s="52"/>
      <c r="E21" s="52"/>
      <c r="F21" s="18"/>
      <c r="G21" s="52"/>
      <c r="H21" s="18"/>
      <c r="I21" s="58"/>
      <c r="J21" s="19"/>
      <c r="K21" s="53"/>
      <c r="L21" s="19"/>
      <c r="M21" s="53"/>
      <c r="N21" s="26"/>
      <c r="O21" s="59"/>
      <c r="P21" s="59"/>
      <c r="Q21" s="56"/>
      <c r="R21" s="14"/>
      <c r="S21" s="14"/>
      <c r="T21" s="66"/>
      <c r="U21" s="43"/>
      <c r="V21" s="85"/>
    </row>
    <row r="22" spans="1:22" ht="15" customHeight="1">
      <c r="A22" s="38"/>
      <c r="B22" s="18"/>
      <c r="C22" s="52"/>
      <c r="D22" s="52"/>
      <c r="E22" s="52"/>
      <c r="F22" s="18"/>
      <c r="G22" s="52"/>
      <c r="H22" s="18"/>
      <c r="I22" s="58"/>
      <c r="J22" s="19"/>
      <c r="K22" s="53"/>
      <c r="L22" s="19"/>
      <c r="M22" s="53"/>
      <c r="N22" s="26"/>
      <c r="O22" s="59"/>
      <c r="P22" s="59"/>
      <c r="Q22" s="56"/>
      <c r="R22" s="14"/>
      <c r="S22" s="14"/>
      <c r="T22" s="66"/>
      <c r="U22" s="43"/>
      <c r="V22" s="85"/>
    </row>
    <row r="23" spans="1:22" ht="15" customHeight="1">
      <c r="A23" s="38"/>
      <c r="B23" s="18"/>
      <c r="C23" s="52"/>
      <c r="D23" s="52"/>
      <c r="E23" s="52"/>
      <c r="F23" s="18"/>
      <c r="G23" s="52"/>
      <c r="H23" s="18"/>
      <c r="I23" s="58"/>
      <c r="J23" s="19"/>
      <c r="K23" s="53"/>
      <c r="L23" s="19"/>
      <c r="M23" s="53"/>
      <c r="N23" s="26"/>
      <c r="O23" s="59"/>
      <c r="P23" s="59"/>
      <c r="Q23" s="56"/>
      <c r="R23" s="14"/>
      <c r="S23" s="14"/>
      <c r="T23" s="66"/>
      <c r="U23" s="43"/>
      <c r="V23" s="85"/>
    </row>
    <row r="24" spans="1:22" ht="15" customHeight="1">
      <c r="A24" s="38"/>
      <c r="B24" s="18"/>
      <c r="C24" s="52"/>
      <c r="D24" s="52"/>
      <c r="E24" s="52"/>
      <c r="F24" s="18"/>
      <c r="G24" s="52"/>
      <c r="H24" s="18"/>
      <c r="I24" s="58"/>
      <c r="J24" s="19"/>
      <c r="K24" s="53"/>
      <c r="L24" s="19"/>
      <c r="M24" s="53"/>
      <c r="N24" s="26"/>
      <c r="O24" s="59"/>
      <c r="P24" s="59"/>
      <c r="Q24" s="56"/>
      <c r="R24" s="14"/>
      <c r="S24" s="14"/>
      <c r="T24" s="66"/>
      <c r="U24" s="43"/>
      <c r="V24" s="85"/>
    </row>
    <row r="25" spans="1:22" ht="15" customHeight="1">
      <c r="A25" s="38"/>
      <c r="B25" s="20"/>
      <c r="C25" s="52"/>
      <c r="D25" s="52"/>
      <c r="E25" s="52"/>
      <c r="F25" s="18"/>
      <c r="G25" s="52"/>
      <c r="H25" s="18"/>
      <c r="I25" s="58"/>
      <c r="J25" s="19"/>
      <c r="K25" s="53"/>
      <c r="L25" s="19"/>
      <c r="M25" s="53"/>
      <c r="N25" s="26"/>
      <c r="O25" s="59"/>
      <c r="P25" s="59"/>
      <c r="Q25" s="56"/>
      <c r="R25" s="14"/>
      <c r="S25" s="14"/>
      <c r="T25" s="66"/>
      <c r="U25" s="43"/>
      <c r="V25" s="85"/>
    </row>
    <row r="26" spans="1:22" ht="15" customHeight="1">
      <c r="A26" s="38"/>
      <c r="B26" s="20"/>
      <c r="C26" s="52"/>
      <c r="D26" s="52"/>
      <c r="E26" s="52"/>
      <c r="F26" s="18"/>
      <c r="G26" s="52"/>
      <c r="H26" s="18"/>
      <c r="I26" s="58"/>
      <c r="J26" s="19"/>
      <c r="K26" s="53"/>
      <c r="L26" s="19"/>
      <c r="M26" s="53"/>
      <c r="N26" s="26"/>
      <c r="O26" s="59"/>
      <c r="P26" s="59"/>
      <c r="Q26" s="56"/>
      <c r="R26" s="14"/>
      <c r="S26" s="14"/>
      <c r="T26" s="66"/>
      <c r="U26" s="43"/>
      <c r="V26" s="85"/>
    </row>
    <row r="27" spans="1:22" ht="15" customHeight="1">
      <c r="A27" s="38"/>
      <c r="B27" s="20"/>
      <c r="C27" s="52"/>
      <c r="D27" s="52"/>
      <c r="E27" s="52"/>
      <c r="F27" s="18"/>
      <c r="G27" s="52"/>
      <c r="H27" s="18"/>
      <c r="I27" s="58"/>
      <c r="J27" s="19"/>
      <c r="K27" s="53"/>
      <c r="L27" s="19"/>
      <c r="M27" s="53"/>
      <c r="N27" s="26"/>
      <c r="O27" s="59"/>
      <c r="P27" s="59"/>
      <c r="Q27" s="56"/>
      <c r="R27" s="14"/>
      <c r="S27" s="14"/>
      <c r="T27" s="66"/>
      <c r="U27" s="43"/>
      <c r="V27" s="85"/>
    </row>
    <row r="28" spans="1:22" ht="15" customHeight="1">
      <c r="A28" s="38"/>
      <c r="B28" s="20"/>
      <c r="C28" s="52"/>
      <c r="D28" s="52"/>
      <c r="E28" s="52"/>
      <c r="F28" s="18"/>
      <c r="G28" s="52"/>
      <c r="H28" s="18"/>
      <c r="I28" s="58"/>
      <c r="J28" s="19"/>
      <c r="K28" s="53"/>
      <c r="L28" s="19"/>
      <c r="M28" s="53"/>
      <c r="N28" s="26"/>
      <c r="O28" s="59"/>
      <c r="P28" s="59"/>
      <c r="Q28" s="56"/>
      <c r="R28" s="14"/>
      <c r="S28" s="14"/>
      <c r="T28" s="66"/>
      <c r="U28" s="43"/>
      <c r="V28" s="85"/>
    </row>
    <row r="29" spans="1:22" ht="15" customHeight="1">
      <c r="A29" s="38"/>
      <c r="B29" s="20"/>
      <c r="C29" s="52"/>
      <c r="D29" s="52"/>
      <c r="E29" s="52"/>
      <c r="F29" s="18"/>
      <c r="G29" s="52"/>
      <c r="H29" s="18"/>
      <c r="I29" s="58"/>
      <c r="J29" s="19"/>
      <c r="K29" s="53"/>
      <c r="L29" s="19"/>
      <c r="M29" s="53"/>
      <c r="N29" s="26"/>
      <c r="O29" s="59"/>
      <c r="P29" s="59"/>
      <c r="Q29" s="56"/>
      <c r="R29" s="14"/>
      <c r="S29" s="14"/>
      <c r="T29" s="66"/>
      <c r="U29" s="43"/>
      <c r="V29" s="85"/>
    </row>
    <row r="30" spans="1:22" ht="15" customHeight="1">
      <c r="A30" s="38"/>
      <c r="B30" s="20"/>
      <c r="C30" s="52"/>
      <c r="D30" s="52"/>
      <c r="E30" s="52"/>
      <c r="F30" s="18"/>
      <c r="G30" s="52"/>
      <c r="H30" s="18"/>
      <c r="I30" s="58"/>
      <c r="J30" s="19"/>
      <c r="K30" s="53"/>
      <c r="L30" s="19"/>
      <c r="M30" s="53"/>
      <c r="N30" s="26"/>
      <c r="O30" s="59"/>
      <c r="P30" s="59"/>
      <c r="Q30" s="56"/>
      <c r="R30" s="14"/>
      <c r="S30" s="14"/>
      <c r="T30" s="66"/>
      <c r="U30" s="43"/>
      <c r="V30" s="85"/>
    </row>
    <row r="31" spans="1:22" ht="15" customHeight="1">
      <c r="A31" s="38"/>
      <c r="B31" s="20"/>
      <c r="C31" s="52"/>
      <c r="D31" s="52"/>
      <c r="E31" s="52"/>
      <c r="F31" s="18"/>
      <c r="G31" s="52"/>
      <c r="H31" s="18"/>
      <c r="I31" s="58"/>
      <c r="J31" s="19"/>
      <c r="K31" s="53"/>
      <c r="L31" s="19"/>
      <c r="M31" s="53"/>
      <c r="N31" s="26"/>
      <c r="O31" s="59"/>
      <c r="P31" s="59"/>
      <c r="Q31" s="56"/>
      <c r="R31" s="14"/>
      <c r="S31" s="14"/>
      <c r="T31" s="66"/>
      <c r="U31" s="43"/>
      <c r="V31" s="85"/>
    </row>
    <row r="32" spans="1:22" ht="15" customHeight="1">
      <c r="A32" s="38"/>
      <c r="B32" s="20"/>
      <c r="C32" s="52"/>
      <c r="D32" s="52"/>
      <c r="E32" s="52"/>
      <c r="F32" s="18"/>
      <c r="G32" s="52"/>
      <c r="H32" s="18"/>
      <c r="I32" s="58"/>
      <c r="J32" s="19"/>
      <c r="K32" s="53"/>
      <c r="L32" s="19"/>
      <c r="M32" s="53"/>
      <c r="N32" s="26"/>
      <c r="O32" s="59"/>
      <c r="P32" s="59"/>
      <c r="Q32" s="56"/>
      <c r="R32" s="14"/>
      <c r="S32" s="14"/>
      <c r="T32" s="66"/>
      <c r="U32" s="43"/>
      <c r="V32" s="85"/>
    </row>
    <row r="33" spans="1:22" ht="15" customHeight="1">
      <c r="A33" s="19"/>
      <c r="B33" s="19"/>
      <c r="C33" s="53"/>
      <c r="D33" s="53"/>
      <c r="E33" s="53"/>
      <c r="F33" s="18"/>
      <c r="G33" s="53"/>
      <c r="H33" s="19"/>
      <c r="I33" s="53"/>
      <c r="J33" s="19"/>
      <c r="K33" s="53"/>
      <c r="L33" s="19"/>
      <c r="M33" s="53"/>
      <c r="N33" s="19"/>
      <c r="O33" s="53"/>
      <c r="P33" s="53"/>
      <c r="Q33" s="39"/>
      <c r="R33" s="11"/>
      <c r="S33" s="11"/>
      <c r="T33" s="67"/>
      <c r="U33" s="43"/>
      <c r="V33" s="85"/>
    </row>
    <row r="34" spans="1:22" ht="15" customHeight="1">
      <c r="A34" s="38"/>
      <c r="B34" s="19"/>
      <c r="C34" s="52"/>
      <c r="D34" s="52"/>
      <c r="E34" s="52"/>
      <c r="F34" s="18"/>
      <c r="G34" s="52"/>
      <c r="H34" s="18"/>
      <c r="I34" s="58"/>
      <c r="J34" s="19"/>
      <c r="K34" s="53"/>
      <c r="L34" s="19"/>
      <c r="M34" s="53"/>
      <c r="N34" s="25"/>
      <c r="O34" s="58"/>
      <c r="P34" s="58"/>
      <c r="Q34" s="56"/>
      <c r="R34" s="14"/>
      <c r="S34" s="14"/>
      <c r="T34" s="66"/>
      <c r="U34" s="44"/>
      <c r="V34" s="85"/>
    </row>
    <row r="35" spans="1:22" ht="15" customHeight="1">
      <c r="A35" s="38"/>
      <c r="B35" s="19"/>
      <c r="C35" s="52"/>
      <c r="D35" s="52"/>
      <c r="E35" s="52"/>
      <c r="F35" s="18"/>
      <c r="G35" s="52"/>
      <c r="H35" s="18"/>
      <c r="I35" s="58"/>
      <c r="J35" s="19"/>
      <c r="K35" s="53"/>
      <c r="L35" s="19"/>
      <c r="M35" s="53"/>
      <c r="N35" s="25"/>
      <c r="O35" s="58"/>
      <c r="P35" s="58"/>
      <c r="Q35" s="56"/>
      <c r="R35" s="14"/>
      <c r="S35" s="14"/>
      <c r="T35" s="66"/>
      <c r="U35" s="43"/>
      <c r="V35" s="85"/>
    </row>
    <row r="36" spans="1:22" ht="15" customHeight="1">
      <c r="A36" s="38"/>
      <c r="B36" s="19"/>
      <c r="C36" s="52"/>
      <c r="D36" s="52"/>
      <c r="E36" s="52"/>
      <c r="F36" s="18"/>
      <c r="G36" s="52"/>
      <c r="H36" s="18"/>
      <c r="I36" s="58"/>
      <c r="J36" s="19"/>
      <c r="K36" s="53"/>
      <c r="L36" s="19"/>
      <c r="M36" s="53"/>
      <c r="N36" s="25"/>
      <c r="O36" s="58"/>
      <c r="P36" s="58"/>
      <c r="Q36" s="56"/>
      <c r="R36" s="14"/>
      <c r="S36" s="14"/>
      <c r="T36" s="66"/>
      <c r="U36" s="43"/>
      <c r="V36" s="85"/>
    </row>
    <row r="37" spans="1:22" ht="15" customHeight="1">
      <c r="A37" s="19"/>
      <c r="B37" s="19"/>
      <c r="C37" s="53"/>
      <c r="D37" s="53"/>
      <c r="E37" s="53"/>
      <c r="F37" s="18"/>
      <c r="G37" s="53"/>
      <c r="H37" s="19"/>
      <c r="I37" s="53"/>
      <c r="J37" s="19"/>
      <c r="K37" s="53"/>
      <c r="L37" s="19"/>
      <c r="M37" s="53"/>
      <c r="N37" s="19"/>
      <c r="O37" s="53"/>
      <c r="P37" s="53"/>
      <c r="Q37" s="39"/>
      <c r="R37" s="11"/>
      <c r="S37" s="11"/>
      <c r="T37" s="67"/>
      <c r="U37" s="43"/>
      <c r="V37" s="85"/>
    </row>
    <row r="38" spans="1:22" ht="15" customHeight="1">
      <c r="A38" s="38"/>
      <c r="B38" s="18"/>
      <c r="C38" s="52"/>
      <c r="D38" s="52"/>
      <c r="E38" s="52"/>
      <c r="F38" s="18"/>
      <c r="G38" s="52"/>
      <c r="H38" s="18"/>
      <c r="I38" s="58"/>
      <c r="J38" s="19"/>
      <c r="K38" s="53"/>
      <c r="L38" s="19"/>
      <c r="M38" s="53"/>
      <c r="N38" s="25"/>
      <c r="O38" s="58"/>
      <c r="P38" s="58"/>
      <c r="Q38" s="56"/>
      <c r="R38" s="14"/>
      <c r="S38" s="14"/>
      <c r="T38" s="66"/>
      <c r="U38" s="43"/>
      <c r="V38" s="85"/>
    </row>
    <row r="39" spans="1:22" ht="15" customHeight="1">
      <c r="A39" s="38"/>
      <c r="B39" s="18"/>
      <c r="C39" s="52"/>
      <c r="D39" s="52"/>
      <c r="E39" s="52"/>
      <c r="F39" s="18"/>
      <c r="G39" s="52"/>
      <c r="H39" s="18"/>
      <c r="I39" s="58"/>
      <c r="J39" s="19"/>
      <c r="K39" s="53"/>
      <c r="L39" s="19"/>
      <c r="M39" s="53"/>
      <c r="N39" s="25"/>
      <c r="O39" s="58"/>
      <c r="P39" s="58"/>
      <c r="Q39" s="56"/>
      <c r="R39" s="14"/>
      <c r="S39" s="14"/>
      <c r="T39" s="66"/>
      <c r="U39" s="43"/>
      <c r="V39" s="85"/>
    </row>
    <row r="40" spans="1:22" ht="15" customHeight="1">
      <c r="A40" s="40"/>
      <c r="B40" s="21"/>
      <c r="C40" s="54"/>
      <c r="D40" s="54"/>
      <c r="E40" s="54"/>
      <c r="F40" s="21"/>
      <c r="G40" s="54"/>
      <c r="H40" s="21"/>
      <c r="I40" s="60"/>
      <c r="J40" s="28"/>
      <c r="K40" s="61"/>
      <c r="L40" s="28"/>
      <c r="M40" s="54"/>
      <c r="N40" s="27"/>
      <c r="O40" s="60"/>
      <c r="P40" s="60"/>
      <c r="Q40" s="63"/>
      <c r="R40" s="33"/>
      <c r="S40" s="33"/>
      <c r="T40" s="68"/>
      <c r="U40" s="45"/>
      <c r="V40" s="85"/>
    </row>
    <row r="41" spans="1:22">
      <c r="A41" s="10"/>
      <c r="B41" s="10"/>
      <c r="C41" s="7"/>
      <c r="D41" s="7"/>
      <c r="E41" s="7"/>
      <c r="F41" s="7"/>
      <c r="G41" s="7"/>
      <c r="H41" s="7"/>
      <c r="I41" s="23"/>
      <c r="J41" s="10"/>
      <c r="K41" s="10"/>
      <c r="L41" s="10"/>
      <c r="M41" s="10"/>
      <c r="N41" s="13"/>
      <c r="O41" s="13"/>
      <c r="P41" s="13"/>
      <c r="Q41" s="23"/>
      <c r="R41" s="23"/>
      <c r="S41" s="23"/>
      <c r="T41" s="29" t="s">
        <v>46</v>
      </c>
      <c r="U41" s="46"/>
    </row>
    <row r="42" spans="1:22" hidden="1">
      <c r="B42" s="11" t="s">
        <v>47</v>
      </c>
      <c r="C42" s="8" t="s">
        <v>41</v>
      </c>
      <c r="H42" s="8" t="s">
        <v>30</v>
      </c>
      <c r="K42" s="11" t="s">
        <v>48</v>
      </c>
      <c r="M42" s="16"/>
      <c r="N42" s="2"/>
      <c r="O42" s="2"/>
      <c r="P42" s="2"/>
      <c r="T42" s="4" t="s">
        <v>49</v>
      </c>
    </row>
    <row r="43" spans="1:22" hidden="1">
      <c r="B43" s="11" t="s">
        <v>40</v>
      </c>
      <c r="C43" s="8" t="s">
        <v>36</v>
      </c>
      <c r="H43" s="8" t="s">
        <v>43</v>
      </c>
      <c r="K43" s="11" t="s">
        <v>50</v>
      </c>
    </row>
    <row r="44" spans="1:22" hidden="1">
      <c r="B44" s="11" t="s">
        <v>51</v>
      </c>
      <c r="C44" s="8" t="s">
        <v>26</v>
      </c>
      <c r="H44" s="8" t="s">
        <v>25</v>
      </c>
      <c r="K44" s="11" t="s">
        <v>25</v>
      </c>
    </row>
    <row r="45" spans="1:22" hidden="1">
      <c r="B45" s="11" t="s">
        <v>52</v>
      </c>
      <c r="C45" s="8" t="s">
        <v>53</v>
      </c>
    </row>
    <row r="46" spans="1:22" hidden="1">
      <c r="B46" s="11" t="s">
        <v>25</v>
      </c>
    </row>
    <row r="47" spans="1:22" hidden="1"/>
  </sheetData>
  <mergeCells count="36">
    <mergeCell ref="D9:D11"/>
    <mergeCell ref="E9:E11"/>
    <mergeCell ref="P7:P8"/>
    <mergeCell ref="P9:P11"/>
    <mergeCell ref="O7:O8"/>
    <mergeCell ref="O9:O11"/>
    <mergeCell ref="H7:H8"/>
    <mergeCell ref="M9:M11"/>
    <mergeCell ref="N9:N11"/>
    <mergeCell ref="B7:B8"/>
    <mergeCell ref="C7:C8"/>
    <mergeCell ref="F7:F8"/>
    <mergeCell ref="G7:G8"/>
    <mergeCell ref="D7:D8"/>
    <mergeCell ref="E7:E8"/>
    <mergeCell ref="U7:U8"/>
    <mergeCell ref="A9:A11"/>
    <mergeCell ref="B9:B11"/>
    <mergeCell ref="C9:C11"/>
    <mergeCell ref="F9:F11"/>
    <mergeCell ref="H9:H11"/>
    <mergeCell ref="J9:J11"/>
    <mergeCell ref="L9:L11"/>
    <mergeCell ref="I7:I8"/>
    <mergeCell ref="J7:J8"/>
    <mergeCell ref="K7:K8"/>
    <mergeCell ref="L7:L8"/>
    <mergeCell ref="M7:M8"/>
    <mergeCell ref="N7:N8"/>
    <mergeCell ref="U9:U11"/>
    <mergeCell ref="A7:A8"/>
    <mergeCell ref="Q9:Q11"/>
    <mergeCell ref="R9:R11"/>
    <mergeCell ref="S9:S11"/>
    <mergeCell ref="T9:T11"/>
    <mergeCell ref="Q7:T7"/>
  </mergeCells>
  <conditionalFormatting sqref="B21">
    <cfRule type="containsText" dxfId="161" priority="24" operator="containsText" text="NOT SELECTED">
      <formula>NOT(ISERROR(SEARCH("NOT SELECTED",B21)))</formula>
    </cfRule>
    <cfRule type="containsText" dxfId="160" priority="25" operator="containsText" text="QUOTES">
      <formula>NOT(ISERROR(SEARCH("QUOTES",B21)))</formula>
    </cfRule>
    <cfRule type="containsText" dxfId="159" priority="26" operator="containsText" text="ORDERED">
      <formula>NOT(ISERROR(SEARCH("ORDERED",B21)))</formula>
    </cfRule>
    <cfRule type="containsText" dxfId="158" priority="27" operator="containsText" text="QUOTES">
      <formula>NOT(ISERROR(SEARCH("QUOTES",B21)))</formula>
    </cfRule>
    <cfRule type="containsText" dxfId="157" priority="28" operator="containsText" text="READY">
      <formula>NOT(ISERROR(SEARCH("READY",B21)))</formula>
    </cfRule>
    <cfRule type="containsText" dxfId="156" priority="29" operator="containsText" text="NOT SELECTED">
      <formula>NOT(ISERROR(SEARCH("NOT SELECTED",B21)))</formula>
    </cfRule>
    <cfRule type="containsText" dxfId="155" priority="30" operator="containsText" text="QUOTES">
      <formula>NOT(ISERROR(SEARCH("QUOTES",B21)))</formula>
    </cfRule>
  </conditionalFormatting>
  <conditionalFormatting sqref="B9">
    <cfRule type="containsText" dxfId="154" priority="17" operator="containsText" text="NOT SELECTED">
      <formula>NOT(ISERROR(SEARCH("NOT SELECTED",B9)))</formula>
    </cfRule>
    <cfRule type="containsText" dxfId="153" priority="18" operator="containsText" text="QUOTES">
      <formula>NOT(ISERROR(SEARCH("QUOTES",B9)))</formula>
    </cfRule>
    <cfRule type="containsText" dxfId="152" priority="19" operator="containsText" text="ORDERED">
      <formula>NOT(ISERROR(SEARCH("ORDERED",B9)))</formula>
    </cfRule>
    <cfRule type="containsText" dxfId="151" priority="20" operator="containsText" text="QUOTES">
      <formula>NOT(ISERROR(SEARCH("QUOTES",B9)))</formula>
    </cfRule>
    <cfRule type="containsText" dxfId="150" priority="21" operator="containsText" text="READY">
      <formula>NOT(ISERROR(SEARCH("READY",B9)))</formula>
    </cfRule>
    <cfRule type="containsText" dxfId="149" priority="22" operator="containsText" text="NOT SELECTED">
      <formula>NOT(ISERROR(SEARCH("NOT SELECTED",B9)))</formula>
    </cfRule>
    <cfRule type="containsText" dxfId="148" priority="23" operator="containsText" text="QUOTES">
      <formula>NOT(ISERROR(SEARCH("QUOTES",B9)))</formula>
    </cfRule>
  </conditionalFormatting>
  <conditionalFormatting sqref="B38">
    <cfRule type="containsText" dxfId="147" priority="10" operator="containsText" text="NOT SELECTED">
      <formula>NOT(ISERROR(SEARCH("NOT SELECTED",B38)))</formula>
    </cfRule>
    <cfRule type="containsText" dxfId="146" priority="11" operator="containsText" text="QUOTES">
      <formula>NOT(ISERROR(SEARCH("QUOTES",B38)))</formula>
    </cfRule>
    <cfRule type="containsText" dxfId="145" priority="12" operator="containsText" text="ORDERED">
      <formula>NOT(ISERROR(SEARCH("ORDERED",B38)))</formula>
    </cfRule>
    <cfRule type="containsText" dxfId="144" priority="13" operator="containsText" text="QUOTES">
      <formula>NOT(ISERROR(SEARCH("QUOTES",B38)))</formula>
    </cfRule>
    <cfRule type="containsText" dxfId="143" priority="14" operator="containsText" text="READY">
      <formula>NOT(ISERROR(SEARCH("READY",B38)))</formula>
    </cfRule>
    <cfRule type="containsText" dxfId="142" priority="15" operator="containsText" text="NOT SELECTED">
      <formula>NOT(ISERROR(SEARCH("NOT SELECTED",B38)))</formula>
    </cfRule>
    <cfRule type="containsText" dxfId="141" priority="16" operator="containsText" text="QUOTES">
      <formula>NOT(ISERROR(SEARCH("QUOTES",B38)))</formula>
    </cfRule>
  </conditionalFormatting>
  <conditionalFormatting sqref="B9 B18:B40">
    <cfRule type="containsText" dxfId="140" priority="7" operator="containsText" text="ORDERED">
      <formula>NOT(ISERROR(SEARCH("ORDERED",B9)))</formula>
    </cfRule>
    <cfRule type="containsText" dxfId="139" priority="8" operator="containsText" text="QUOTED">
      <formula>NOT(ISERROR(SEARCH("QUOTED",B9)))</formula>
    </cfRule>
    <cfRule type="containsText" dxfId="138" priority="9" operator="containsText" text="NOT STARTED">
      <formula>NOT(ISERROR(SEARCH("NOT STARTED",B9)))</formula>
    </cfRule>
  </conditionalFormatting>
  <conditionalFormatting sqref="B12">
    <cfRule type="containsText" dxfId="137" priority="4" operator="containsText" text="ORDERED">
      <formula>NOT(ISERROR(SEARCH("ORDERED",B12)))</formula>
    </cfRule>
    <cfRule type="containsText" dxfId="136" priority="5" operator="containsText" text="QUOTED">
      <formula>NOT(ISERROR(SEARCH("QUOTED",B12)))</formula>
    </cfRule>
    <cfRule type="containsText" dxfId="135" priority="6" operator="containsText" text="NOT STARTED">
      <formula>NOT(ISERROR(SEARCH("NOT STARTED",B12)))</formula>
    </cfRule>
  </conditionalFormatting>
  <conditionalFormatting sqref="B15">
    <cfRule type="containsText" dxfId="134" priority="1" operator="containsText" text="ORDERED">
      <formula>NOT(ISERROR(SEARCH("ORDERED",B15)))</formula>
    </cfRule>
    <cfRule type="containsText" dxfId="133" priority="2" operator="containsText" text="QUOTED">
      <formula>NOT(ISERROR(SEARCH("QUOTED",B15)))</formula>
    </cfRule>
    <cfRule type="containsText" dxfId="132" priority="3" operator="containsText" text="NOT STARTED">
      <formula>NOT(ISERROR(SEARCH("NOT STARTED",B15)))</formula>
    </cfRule>
  </conditionalFormatting>
  <dataValidations count="4">
    <dataValidation type="list" allowBlank="1" showInputMessage="1" showErrorMessage="1" sqref="H9 H15 H18:H40 H12" xr:uid="{91F99F1F-2586-A041-BA94-F77B7BFE8C64}">
      <formula1>$H$42:$H$44</formula1>
    </dataValidation>
    <dataValidation type="list" allowBlank="1" showInputMessage="1" showErrorMessage="1" sqref="B9 B15 B18:B40 B12" xr:uid="{DE41CAA2-081C-D04C-A9B0-F4E299DB8C7D}">
      <formula1>$B$42:$B$46</formula1>
    </dataValidation>
    <dataValidation type="list" allowBlank="1" showInputMessage="1" showErrorMessage="1" sqref="C9:C40" xr:uid="{5E4F0F62-04DC-3D41-8E8D-0EF6FCC07859}">
      <formula1>$C$42:$C$45</formula1>
    </dataValidation>
    <dataValidation type="list" allowBlank="1" showInputMessage="1" showErrorMessage="1" sqref="K9:K40" xr:uid="{C5046C90-5887-7940-A6EA-9D75F95E31CE}">
      <formula1>$K$42:$K$44</formula1>
    </dataValidation>
  </dataValidation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B93D716-B4CF-4F1B-AE2C-6D5EA12EBEA4}">
          <x14:formula1>
            <xm:f>'LISTS TO DO EDIT'!$A$1:$A$4</xm:f>
          </x14:formula1>
          <xm:sqref>E51:E52 D9 D12:D52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B0BFD-9FA4-D141-A219-14649341DE8E}">
  <dimension ref="A1:V129"/>
  <sheetViews>
    <sheetView topLeftCell="A57" zoomScaleNormal="100" workbookViewId="0">
      <selection activeCell="F57" sqref="F57"/>
    </sheetView>
  </sheetViews>
  <sheetFormatPr defaultColWidth="8.85546875" defaultRowHeight="15"/>
  <cols>
    <col min="1" max="1" width="13.85546875" style="11" customWidth="1"/>
    <col min="2" max="2" width="41.28515625" style="11" customWidth="1"/>
    <col min="3" max="5" width="22.140625" style="8" customWidth="1"/>
    <col min="6" max="6" width="39.7109375" style="8" customWidth="1"/>
    <col min="7" max="7" width="27.7109375" style="8" hidden="1" customWidth="1"/>
    <col min="8" max="8" width="21.7109375" style="8" customWidth="1"/>
    <col min="9" max="9" width="17.85546875" style="2" customWidth="1"/>
    <col min="10" max="10" width="20.28515625" style="11" customWidth="1"/>
    <col min="11" max="11" width="20.28515625" style="11" hidden="1" customWidth="1"/>
    <col min="12" max="12" width="20.28515625" style="11" customWidth="1"/>
    <col min="13" max="13" width="13.28515625" style="11" customWidth="1"/>
    <col min="14" max="14" width="13.28515625" style="15" customWidth="1"/>
    <col min="15" max="16" width="16.140625" style="2" hidden="1" customWidth="1"/>
    <col min="17" max="17" width="13.140625" style="2" hidden="1" customWidth="1"/>
    <col min="18" max="18" width="13.140625" style="4" hidden="1" customWidth="1"/>
    <col min="19" max="19" width="13.140625" style="4" customWidth="1"/>
    <col min="20" max="20" width="13.140625" style="124" customWidth="1"/>
    <col min="21" max="21" width="28.42578125" style="89" customWidth="1"/>
    <col min="22" max="16384" width="8.85546875" style="93"/>
  </cols>
  <sheetData>
    <row r="1" spans="1:21" ht="15.95" hidden="1" customHeight="1">
      <c r="C1" s="8" t="s">
        <v>1</v>
      </c>
    </row>
    <row r="2" spans="1:21" ht="15" hidden="1" customHeight="1">
      <c r="C2" s="17">
        <v>44179</v>
      </c>
      <c r="D2" s="17"/>
      <c r="E2" s="17"/>
    </row>
    <row r="3" spans="1:21" ht="15" hidden="1" customHeight="1">
      <c r="C3" s="17"/>
      <c r="D3" s="17"/>
      <c r="E3" s="17"/>
    </row>
    <row r="4" spans="1:21" ht="15" hidden="1" customHeight="1">
      <c r="C4" s="17"/>
      <c r="D4" s="17"/>
      <c r="E4" s="17"/>
    </row>
    <row r="5" spans="1:21" ht="15" hidden="1" customHeight="1">
      <c r="C5" s="17"/>
      <c r="D5" s="17"/>
      <c r="E5" s="17"/>
    </row>
    <row r="6" spans="1:21" ht="15" hidden="1" customHeight="1">
      <c r="A6" s="9"/>
      <c r="B6" s="9"/>
      <c r="C6" s="6"/>
      <c r="D6" s="6"/>
      <c r="E6" s="6"/>
      <c r="F6" s="6"/>
      <c r="G6" s="6"/>
      <c r="H6" s="6"/>
      <c r="I6" s="22"/>
      <c r="J6" s="9"/>
      <c r="K6" s="9"/>
      <c r="L6" s="9"/>
      <c r="M6" s="9"/>
      <c r="N6" s="12"/>
      <c r="O6" s="22"/>
      <c r="P6" s="22"/>
      <c r="Q6" s="22"/>
      <c r="R6" s="34"/>
      <c r="S6" s="34"/>
      <c r="T6" s="125"/>
    </row>
    <row r="7" spans="1:21" s="122" customFormat="1" ht="45" customHeight="1">
      <c r="A7" s="736" t="s">
        <v>2</v>
      </c>
      <c r="B7" s="738" t="s">
        <v>3</v>
      </c>
      <c r="C7" s="729" t="s">
        <v>4</v>
      </c>
      <c r="D7" s="743" t="s">
        <v>5</v>
      </c>
      <c r="E7" s="743" t="s">
        <v>6</v>
      </c>
      <c r="F7" s="729" t="s">
        <v>7</v>
      </c>
      <c r="G7" s="729" t="s">
        <v>8</v>
      </c>
      <c r="H7" s="729" t="s">
        <v>9</v>
      </c>
      <c r="I7" s="784" t="s">
        <v>10</v>
      </c>
      <c r="J7" s="725" t="s">
        <v>11</v>
      </c>
      <c r="K7" s="725" t="s">
        <v>12</v>
      </c>
      <c r="L7" s="729" t="s">
        <v>13</v>
      </c>
      <c r="M7" s="725" t="s">
        <v>14</v>
      </c>
      <c r="N7" s="731" t="s">
        <v>15</v>
      </c>
      <c r="O7" s="781" t="s">
        <v>18</v>
      </c>
      <c r="P7" s="713"/>
      <c r="Q7" s="713"/>
      <c r="R7" s="782"/>
      <c r="S7" s="745" t="s">
        <v>16</v>
      </c>
      <c r="T7" s="756" t="s">
        <v>17</v>
      </c>
      <c r="U7" s="783" t="s">
        <v>19</v>
      </c>
    </row>
    <row r="8" spans="1:21">
      <c r="A8" s="786"/>
      <c r="B8" s="787"/>
      <c r="C8" s="730"/>
      <c r="D8" s="788"/>
      <c r="E8" s="788"/>
      <c r="F8" s="730"/>
      <c r="G8" s="730"/>
      <c r="H8" s="730"/>
      <c r="I8" s="785"/>
      <c r="J8" s="726"/>
      <c r="K8" s="726"/>
      <c r="L8" s="730"/>
      <c r="M8" s="726"/>
      <c r="N8" s="732"/>
      <c r="O8" s="30" t="s">
        <v>20</v>
      </c>
      <c r="P8" s="31" t="s">
        <v>21</v>
      </c>
      <c r="Q8" s="31" t="s">
        <v>22</v>
      </c>
      <c r="R8" s="32" t="s">
        <v>23</v>
      </c>
      <c r="S8" s="746"/>
      <c r="T8" s="757"/>
      <c r="U8" s="783"/>
    </row>
    <row r="9" spans="1:21" ht="15.95" customHeight="1">
      <c r="A9" s="769" t="s">
        <v>398</v>
      </c>
      <c r="B9" s="772" t="s">
        <v>47</v>
      </c>
      <c r="C9" s="772" t="s">
        <v>26</v>
      </c>
      <c r="D9" s="772" t="s">
        <v>195</v>
      </c>
      <c r="E9" s="772"/>
      <c r="F9" s="772" t="s">
        <v>402</v>
      </c>
      <c r="G9" s="18" t="s">
        <v>29</v>
      </c>
      <c r="H9" s="720" t="s">
        <v>43</v>
      </c>
      <c r="I9" s="24"/>
      <c r="J9" s="720"/>
      <c r="K9" s="720" t="s">
        <v>25</v>
      </c>
      <c r="L9" s="720" t="s">
        <v>32</v>
      </c>
      <c r="M9" s="720"/>
      <c r="N9" s="750"/>
      <c r="O9" s="775"/>
      <c r="P9" s="706"/>
      <c r="Q9" s="706"/>
      <c r="R9" s="778"/>
      <c r="S9" s="115"/>
      <c r="T9" s="126"/>
      <c r="U9" s="760" t="s">
        <v>403</v>
      </c>
    </row>
    <row r="10" spans="1:21">
      <c r="A10" s="770"/>
      <c r="B10" s="773"/>
      <c r="C10" s="773"/>
      <c r="D10" s="773"/>
      <c r="E10" s="773"/>
      <c r="F10" s="773"/>
      <c r="G10" s="18" t="s">
        <v>404</v>
      </c>
      <c r="H10" s="721"/>
      <c r="I10" s="24"/>
      <c r="J10" s="721"/>
      <c r="K10" s="721"/>
      <c r="L10" s="721"/>
      <c r="M10" s="721"/>
      <c r="N10" s="751"/>
      <c r="O10" s="776"/>
      <c r="P10" s="707"/>
      <c r="Q10" s="707"/>
      <c r="R10" s="779"/>
      <c r="S10" s="116"/>
      <c r="T10" s="127"/>
      <c r="U10" s="760"/>
    </row>
    <row r="11" spans="1:21" ht="57" customHeight="1">
      <c r="A11" s="771"/>
      <c r="B11" s="774"/>
      <c r="C11" s="774"/>
      <c r="D11" s="774"/>
      <c r="E11" s="774"/>
      <c r="F11" s="774"/>
      <c r="G11" s="18" t="s">
        <v>405</v>
      </c>
      <c r="H11" s="722"/>
      <c r="I11" s="25"/>
      <c r="J11" s="722"/>
      <c r="K11" s="722"/>
      <c r="L11" s="722"/>
      <c r="M11" s="722"/>
      <c r="N11" s="752"/>
      <c r="O11" s="777"/>
      <c r="P11" s="708"/>
      <c r="Q11" s="708"/>
      <c r="R11" s="780"/>
      <c r="S11" s="117"/>
      <c r="T11" s="128"/>
      <c r="U11" s="760"/>
    </row>
    <row r="12" spans="1:21" ht="15" customHeight="1">
      <c r="A12" s="769" t="s">
        <v>398</v>
      </c>
      <c r="B12" s="720" t="s">
        <v>47</v>
      </c>
      <c r="C12" s="720" t="s">
        <v>26</v>
      </c>
      <c r="D12" s="772" t="s">
        <v>195</v>
      </c>
      <c r="E12" s="720"/>
      <c r="F12" s="772" t="s">
        <v>406</v>
      </c>
      <c r="G12" s="19"/>
      <c r="H12" s="720" t="s">
        <v>43</v>
      </c>
      <c r="I12" s="19"/>
      <c r="J12" s="720"/>
      <c r="K12" s="19"/>
      <c r="L12" s="720"/>
      <c r="M12" s="720"/>
      <c r="N12" s="720"/>
      <c r="O12" s="762"/>
      <c r="P12" s="764"/>
      <c r="Q12" s="764"/>
      <c r="R12" s="758"/>
      <c r="S12" s="118"/>
      <c r="T12" s="103"/>
      <c r="U12" s="760" t="s">
        <v>407</v>
      </c>
    </row>
    <row r="13" spans="1:21" ht="15" customHeight="1">
      <c r="A13" s="770"/>
      <c r="B13" s="721"/>
      <c r="C13" s="721"/>
      <c r="D13" s="773"/>
      <c r="E13" s="721"/>
      <c r="F13" s="773"/>
      <c r="G13" s="18"/>
      <c r="H13" s="721"/>
      <c r="I13" s="25"/>
      <c r="J13" s="721"/>
      <c r="K13" s="19"/>
      <c r="L13" s="721"/>
      <c r="M13" s="721"/>
      <c r="N13" s="721"/>
      <c r="O13" s="763"/>
      <c r="P13" s="765"/>
      <c r="Q13" s="765"/>
      <c r="R13" s="759"/>
      <c r="S13" s="119"/>
      <c r="T13" s="1"/>
      <c r="U13" s="760"/>
    </row>
    <row r="14" spans="1:21" ht="56.25" customHeight="1">
      <c r="A14" s="771"/>
      <c r="B14" s="722"/>
      <c r="C14" s="722"/>
      <c r="D14" s="774"/>
      <c r="E14" s="722"/>
      <c r="F14" s="774"/>
      <c r="G14" s="18"/>
      <c r="H14" s="722"/>
      <c r="I14" s="25"/>
      <c r="J14" s="722"/>
      <c r="K14" s="19"/>
      <c r="L14" s="722"/>
      <c r="M14" s="722"/>
      <c r="N14" s="722"/>
      <c r="O14" s="767"/>
      <c r="P14" s="768"/>
      <c r="Q14" s="768"/>
      <c r="R14" s="766"/>
      <c r="S14" s="120"/>
      <c r="T14" s="75"/>
      <c r="U14" s="760"/>
    </row>
    <row r="15" spans="1:21" ht="15" customHeight="1">
      <c r="A15" s="769" t="s">
        <v>398</v>
      </c>
      <c r="B15" s="720" t="s">
        <v>47</v>
      </c>
      <c r="C15" s="720" t="s">
        <v>53</v>
      </c>
      <c r="D15" s="772" t="s">
        <v>195</v>
      </c>
      <c r="E15" s="70"/>
      <c r="F15" s="772" t="s">
        <v>408</v>
      </c>
      <c r="G15" s="19"/>
      <c r="H15" s="720"/>
      <c r="I15" s="19"/>
      <c r="J15" s="720"/>
      <c r="K15" s="19"/>
      <c r="L15" s="720"/>
      <c r="M15" s="720"/>
      <c r="N15" s="720"/>
      <c r="O15" s="762"/>
      <c r="P15" s="764"/>
      <c r="Q15" s="764"/>
      <c r="R15" s="758"/>
      <c r="S15" s="118"/>
      <c r="T15" s="103"/>
      <c r="U15" s="760" t="s">
        <v>409</v>
      </c>
    </row>
    <row r="16" spans="1:21" ht="15" customHeight="1">
      <c r="A16" s="770"/>
      <c r="B16" s="721"/>
      <c r="C16" s="721"/>
      <c r="D16" s="773"/>
      <c r="E16" s="71"/>
      <c r="F16" s="773"/>
      <c r="G16" s="18"/>
      <c r="H16" s="721"/>
      <c r="I16" s="25"/>
      <c r="J16" s="721"/>
      <c r="K16" s="19"/>
      <c r="L16" s="721"/>
      <c r="M16" s="721"/>
      <c r="N16" s="721"/>
      <c r="O16" s="763"/>
      <c r="P16" s="765"/>
      <c r="Q16" s="765"/>
      <c r="R16" s="759"/>
      <c r="S16" s="119"/>
      <c r="T16" s="1"/>
      <c r="U16" s="760"/>
    </row>
    <row r="17" spans="1:21" ht="15" customHeight="1">
      <c r="A17" s="771"/>
      <c r="B17" s="722"/>
      <c r="C17" s="722"/>
      <c r="D17" s="774"/>
      <c r="E17" s="72"/>
      <c r="F17" s="774"/>
      <c r="G17" s="18"/>
      <c r="H17" s="722"/>
      <c r="I17" s="25"/>
      <c r="J17" s="722"/>
      <c r="K17" s="19"/>
      <c r="L17" s="722"/>
      <c r="M17" s="722"/>
      <c r="N17" s="722"/>
      <c r="O17" s="767"/>
      <c r="P17" s="768"/>
      <c r="Q17" s="768"/>
      <c r="R17" s="766"/>
      <c r="S17" s="120"/>
      <c r="T17" s="75"/>
      <c r="U17" s="760"/>
    </row>
    <row r="18" spans="1:21" ht="15" customHeight="1">
      <c r="A18" s="769" t="s">
        <v>398</v>
      </c>
      <c r="B18" s="720" t="s">
        <v>47</v>
      </c>
      <c r="C18" s="720" t="s">
        <v>53</v>
      </c>
      <c r="D18" s="772" t="s">
        <v>195</v>
      </c>
      <c r="E18" s="70"/>
      <c r="F18" s="772" t="s">
        <v>410</v>
      </c>
      <c r="G18" s="19"/>
      <c r="H18" s="720"/>
      <c r="I18" s="19"/>
      <c r="J18" s="720"/>
      <c r="K18" s="19"/>
      <c r="L18" s="720"/>
      <c r="M18" s="720"/>
      <c r="N18" s="720"/>
      <c r="O18" s="762"/>
      <c r="P18" s="764"/>
      <c r="Q18" s="764"/>
      <c r="R18" s="758"/>
      <c r="S18" s="118"/>
      <c r="T18" s="103"/>
      <c r="U18" s="760"/>
    </row>
    <row r="19" spans="1:21" ht="15" customHeight="1">
      <c r="A19" s="770"/>
      <c r="B19" s="721"/>
      <c r="C19" s="721"/>
      <c r="D19" s="773"/>
      <c r="E19" s="71"/>
      <c r="F19" s="773"/>
      <c r="G19" s="18"/>
      <c r="H19" s="721"/>
      <c r="I19" s="25"/>
      <c r="J19" s="721"/>
      <c r="K19" s="19"/>
      <c r="L19" s="721"/>
      <c r="M19" s="721"/>
      <c r="N19" s="721"/>
      <c r="O19" s="763"/>
      <c r="P19" s="765"/>
      <c r="Q19" s="765"/>
      <c r="R19" s="759"/>
      <c r="S19" s="119"/>
      <c r="T19" s="1"/>
      <c r="U19" s="760"/>
    </row>
    <row r="20" spans="1:21" ht="15" customHeight="1">
      <c r="A20" s="771"/>
      <c r="B20" s="722"/>
      <c r="C20" s="722"/>
      <c r="D20" s="774"/>
      <c r="E20" s="72"/>
      <c r="F20" s="774"/>
      <c r="G20" s="18"/>
      <c r="H20" s="722"/>
      <c r="I20" s="25"/>
      <c r="J20" s="722"/>
      <c r="K20" s="19"/>
      <c r="L20" s="722"/>
      <c r="M20" s="722"/>
      <c r="N20" s="722"/>
      <c r="O20" s="767"/>
      <c r="P20" s="768"/>
      <c r="Q20" s="768"/>
      <c r="R20" s="766"/>
      <c r="S20" s="120"/>
      <c r="T20" s="75"/>
      <c r="U20" s="760"/>
    </row>
    <row r="21" spans="1:21" ht="15" customHeight="1">
      <c r="A21" s="769" t="s">
        <v>398</v>
      </c>
      <c r="B21" s="720" t="s">
        <v>47</v>
      </c>
      <c r="C21" s="720" t="s">
        <v>53</v>
      </c>
      <c r="D21" s="772" t="s">
        <v>195</v>
      </c>
      <c r="E21" s="70"/>
      <c r="F21" s="772" t="s">
        <v>411</v>
      </c>
      <c r="G21" s="19"/>
      <c r="H21" s="720"/>
      <c r="I21" s="19"/>
      <c r="J21" s="720"/>
      <c r="K21" s="19"/>
      <c r="L21" s="720"/>
      <c r="M21" s="720"/>
      <c r="N21" s="720"/>
      <c r="O21" s="762"/>
      <c r="P21" s="764"/>
      <c r="Q21" s="764"/>
      <c r="R21" s="758"/>
      <c r="S21" s="118"/>
      <c r="T21" s="103"/>
      <c r="U21" s="760"/>
    </row>
    <row r="22" spans="1:21" ht="15" customHeight="1">
      <c r="A22" s="770"/>
      <c r="B22" s="721"/>
      <c r="C22" s="721"/>
      <c r="D22" s="773"/>
      <c r="E22" s="71"/>
      <c r="F22" s="773"/>
      <c r="G22" s="18"/>
      <c r="H22" s="721"/>
      <c r="I22" s="25"/>
      <c r="J22" s="721"/>
      <c r="K22" s="19"/>
      <c r="L22" s="721"/>
      <c r="M22" s="721"/>
      <c r="N22" s="721"/>
      <c r="O22" s="763"/>
      <c r="P22" s="765"/>
      <c r="Q22" s="765"/>
      <c r="R22" s="759"/>
      <c r="S22" s="119"/>
      <c r="T22" s="1"/>
      <c r="U22" s="760"/>
    </row>
    <row r="23" spans="1:21" ht="15" customHeight="1">
      <c r="A23" s="771"/>
      <c r="B23" s="722"/>
      <c r="C23" s="722"/>
      <c r="D23" s="774"/>
      <c r="E23" s="72"/>
      <c r="F23" s="774"/>
      <c r="G23" s="18"/>
      <c r="H23" s="722"/>
      <c r="I23" s="25"/>
      <c r="J23" s="722"/>
      <c r="K23" s="19"/>
      <c r="L23" s="722"/>
      <c r="M23" s="722"/>
      <c r="N23" s="722"/>
      <c r="O23" s="767"/>
      <c r="P23" s="768"/>
      <c r="Q23" s="768"/>
      <c r="R23" s="766"/>
      <c r="S23" s="120"/>
      <c r="T23" s="75"/>
      <c r="U23" s="760"/>
    </row>
    <row r="24" spans="1:21" ht="15" customHeight="1">
      <c r="A24" s="769" t="s">
        <v>398</v>
      </c>
      <c r="B24" s="720" t="s">
        <v>47</v>
      </c>
      <c r="C24" s="720" t="s">
        <v>53</v>
      </c>
      <c r="D24" s="772" t="s">
        <v>195</v>
      </c>
      <c r="E24" s="70"/>
      <c r="F24" s="772" t="s">
        <v>412</v>
      </c>
      <c r="G24" s="19"/>
      <c r="H24" s="720"/>
      <c r="I24" s="19"/>
      <c r="J24" s="720"/>
      <c r="K24" s="19"/>
      <c r="L24" s="720"/>
      <c r="M24" s="720"/>
      <c r="N24" s="720"/>
      <c r="O24" s="762"/>
      <c r="P24" s="764"/>
      <c r="Q24" s="764"/>
      <c r="R24" s="758"/>
      <c r="S24" s="118"/>
      <c r="T24" s="103"/>
      <c r="U24" s="760"/>
    </row>
    <row r="25" spans="1:21" ht="15" customHeight="1">
      <c r="A25" s="770"/>
      <c r="B25" s="721"/>
      <c r="C25" s="721"/>
      <c r="D25" s="773"/>
      <c r="E25" s="71"/>
      <c r="F25" s="773"/>
      <c r="G25" s="18"/>
      <c r="H25" s="721"/>
      <c r="I25" s="25"/>
      <c r="J25" s="721"/>
      <c r="K25" s="19"/>
      <c r="L25" s="721"/>
      <c r="M25" s="721"/>
      <c r="N25" s="721"/>
      <c r="O25" s="763"/>
      <c r="P25" s="765"/>
      <c r="Q25" s="765"/>
      <c r="R25" s="759"/>
      <c r="S25" s="119"/>
      <c r="T25" s="1"/>
      <c r="U25" s="760"/>
    </row>
    <row r="26" spans="1:21" ht="15" customHeight="1">
      <c r="A26" s="771"/>
      <c r="B26" s="722"/>
      <c r="C26" s="722"/>
      <c r="D26" s="774"/>
      <c r="E26" s="72"/>
      <c r="F26" s="774"/>
      <c r="G26" s="18"/>
      <c r="H26" s="722"/>
      <c r="I26" s="25"/>
      <c r="J26" s="722"/>
      <c r="K26" s="19"/>
      <c r="L26" s="722"/>
      <c r="M26" s="722"/>
      <c r="N26" s="722"/>
      <c r="O26" s="767"/>
      <c r="P26" s="768"/>
      <c r="Q26" s="768"/>
      <c r="R26" s="766"/>
      <c r="S26" s="120"/>
      <c r="T26" s="75"/>
      <c r="U26" s="760"/>
    </row>
    <row r="27" spans="1:21" ht="15" customHeight="1">
      <c r="A27" s="769" t="s">
        <v>398</v>
      </c>
      <c r="B27" s="720" t="s">
        <v>47</v>
      </c>
      <c r="C27" s="720" t="s">
        <v>53</v>
      </c>
      <c r="D27" s="772" t="s">
        <v>195</v>
      </c>
      <c r="E27" s="70"/>
      <c r="F27" s="772" t="s">
        <v>413</v>
      </c>
      <c r="G27" s="19"/>
      <c r="H27" s="720"/>
      <c r="I27" s="19"/>
      <c r="J27" s="720"/>
      <c r="K27" s="19"/>
      <c r="L27" s="720"/>
      <c r="M27" s="720"/>
      <c r="N27" s="720"/>
      <c r="O27" s="762"/>
      <c r="P27" s="764"/>
      <c r="Q27" s="764"/>
      <c r="R27" s="758"/>
      <c r="S27" s="118"/>
      <c r="T27" s="103"/>
      <c r="U27" s="760"/>
    </row>
    <row r="28" spans="1:21" ht="15" customHeight="1">
      <c r="A28" s="770"/>
      <c r="B28" s="721"/>
      <c r="C28" s="721"/>
      <c r="D28" s="773"/>
      <c r="E28" s="71"/>
      <c r="F28" s="773"/>
      <c r="G28" s="18"/>
      <c r="H28" s="721"/>
      <c r="I28" s="25"/>
      <c r="J28" s="721"/>
      <c r="K28" s="19"/>
      <c r="L28" s="721"/>
      <c r="M28" s="721"/>
      <c r="N28" s="721"/>
      <c r="O28" s="763"/>
      <c r="P28" s="765"/>
      <c r="Q28" s="765"/>
      <c r="R28" s="759"/>
      <c r="S28" s="119"/>
      <c r="T28" s="1"/>
      <c r="U28" s="760"/>
    </row>
    <row r="29" spans="1:21" ht="15" customHeight="1">
      <c r="A29" s="771"/>
      <c r="B29" s="722"/>
      <c r="C29" s="722"/>
      <c r="D29" s="774"/>
      <c r="E29" s="72"/>
      <c r="F29" s="774"/>
      <c r="G29" s="18"/>
      <c r="H29" s="722"/>
      <c r="I29" s="25"/>
      <c r="J29" s="722"/>
      <c r="K29" s="19"/>
      <c r="L29" s="722"/>
      <c r="M29" s="722"/>
      <c r="N29" s="722"/>
      <c r="O29" s="767"/>
      <c r="P29" s="768"/>
      <c r="Q29" s="768"/>
      <c r="R29" s="766"/>
      <c r="S29" s="120"/>
      <c r="T29" s="75"/>
      <c r="U29" s="760"/>
    </row>
    <row r="30" spans="1:21" ht="15" customHeight="1">
      <c r="A30" s="769" t="s">
        <v>398</v>
      </c>
      <c r="B30" s="720" t="s">
        <v>47</v>
      </c>
      <c r="C30" s="720" t="s">
        <v>53</v>
      </c>
      <c r="D30" s="772" t="s">
        <v>195</v>
      </c>
      <c r="E30" s="70"/>
      <c r="F30" s="772" t="s">
        <v>414</v>
      </c>
      <c r="G30" s="19"/>
      <c r="H30" s="720"/>
      <c r="I30" s="19"/>
      <c r="J30" s="720"/>
      <c r="K30" s="19"/>
      <c r="L30" s="720"/>
      <c r="M30" s="720"/>
      <c r="N30" s="720"/>
      <c r="O30" s="762"/>
      <c r="P30" s="764"/>
      <c r="Q30" s="764"/>
      <c r="R30" s="758"/>
      <c r="S30" s="118"/>
      <c r="T30" s="103"/>
      <c r="U30" s="760"/>
    </row>
    <row r="31" spans="1:21" ht="15" customHeight="1">
      <c r="A31" s="770"/>
      <c r="B31" s="721"/>
      <c r="C31" s="721"/>
      <c r="D31" s="773"/>
      <c r="E31" s="71"/>
      <c r="F31" s="773"/>
      <c r="G31" s="18"/>
      <c r="H31" s="721"/>
      <c r="I31" s="25"/>
      <c r="J31" s="721"/>
      <c r="K31" s="19"/>
      <c r="L31" s="721"/>
      <c r="M31" s="721"/>
      <c r="N31" s="721"/>
      <c r="O31" s="763"/>
      <c r="P31" s="765"/>
      <c r="Q31" s="765"/>
      <c r="R31" s="759"/>
      <c r="S31" s="119"/>
      <c r="T31" s="1"/>
      <c r="U31" s="760"/>
    </row>
    <row r="32" spans="1:21" ht="15" customHeight="1">
      <c r="A32" s="771"/>
      <c r="B32" s="722"/>
      <c r="C32" s="722"/>
      <c r="D32" s="774"/>
      <c r="E32" s="72"/>
      <c r="F32" s="774"/>
      <c r="G32" s="18"/>
      <c r="H32" s="722"/>
      <c r="I32" s="25"/>
      <c r="J32" s="722"/>
      <c r="K32" s="19"/>
      <c r="L32" s="722"/>
      <c r="M32" s="722"/>
      <c r="N32" s="722"/>
      <c r="O32" s="767"/>
      <c r="P32" s="768"/>
      <c r="Q32" s="768"/>
      <c r="R32" s="766"/>
      <c r="S32" s="120"/>
      <c r="T32" s="75"/>
      <c r="U32" s="760"/>
    </row>
    <row r="33" spans="1:21" ht="15" customHeight="1">
      <c r="A33" s="769" t="s">
        <v>398</v>
      </c>
      <c r="B33" s="720" t="s">
        <v>47</v>
      </c>
      <c r="C33" s="720" t="s">
        <v>53</v>
      </c>
      <c r="D33" s="772" t="s">
        <v>195</v>
      </c>
      <c r="E33" s="70"/>
      <c r="F33" s="772" t="s">
        <v>415</v>
      </c>
      <c r="G33" s="19"/>
      <c r="H33" s="720"/>
      <c r="I33" s="19"/>
      <c r="J33" s="720"/>
      <c r="K33" s="19"/>
      <c r="L33" s="720"/>
      <c r="M33" s="720"/>
      <c r="N33" s="720"/>
      <c r="O33" s="762"/>
      <c r="P33" s="764"/>
      <c r="Q33" s="764"/>
      <c r="R33" s="758"/>
      <c r="S33" s="118"/>
      <c r="T33" s="103"/>
      <c r="U33" s="760"/>
    </row>
    <row r="34" spans="1:21" ht="15" customHeight="1">
      <c r="A34" s="770"/>
      <c r="B34" s="721"/>
      <c r="C34" s="721"/>
      <c r="D34" s="773"/>
      <c r="E34" s="71"/>
      <c r="F34" s="773"/>
      <c r="G34" s="18"/>
      <c r="H34" s="721"/>
      <c r="I34" s="25"/>
      <c r="J34" s="721"/>
      <c r="K34" s="19"/>
      <c r="L34" s="721"/>
      <c r="M34" s="721"/>
      <c r="N34" s="721"/>
      <c r="O34" s="763"/>
      <c r="P34" s="765"/>
      <c r="Q34" s="765"/>
      <c r="R34" s="759"/>
      <c r="S34" s="119"/>
      <c r="T34" s="1"/>
      <c r="U34" s="760"/>
    </row>
    <row r="35" spans="1:21" ht="15" customHeight="1">
      <c r="A35" s="771"/>
      <c r="B35" s="722"/>
      <c r="C35" s="722"/>
      <c r="D35" s="774"/>
      <c r="E35" s="72"/>
      <c r="F35" s="774"/>
      <c r="G35" s="18"/>
      <c r="H35" s="722"/>
      <c r="I35" s="25"/>
      <c r="J35" s="722"/>
      <c r="K35" s="19"/>
      <c r="L35" s="722"/>
      <c r="M35" s="722"/>
      <c r="N35" s="722"/>
      <c r="O35" s="767"/>
      <c r="P35" s="768"/>
      <c r="Q35" s="768"/>
      <c r="R35" s="766"/>
      <c r="S35" s="120"/>
      <c r="T35" s="75"/>
      <c r="U35" s="760"/>
    </row>
    <row r="36" spans="1:21" ht="15" customHeight="1">
      <c r="A36" s="769" t="s">
        <v>398</v>
      </c>
      <c r="B36" s="720" t="s">
        <v>47</v>
      </c>
      <c r="C36" s="720" t="s">
        <v>53</v>
      </c>
      <c r="D36" s="772" t="s">
        <v>195</v>
      </c>
      <c r="E36" s="70"/>
      <c r="F36" s="772" t="s">
        <v>416</v>
      </c>
      <c r="G36" s="19"/>
      <c r="H36" s="720"/>
      <c r="I36" s="19"/>
      <c r="J36" s="720"/>
      <c r="K36" s="19"/>
      <c r="L36" s="720"/>
      <c r="M36" s="720"/>
      <c r="N36" s="720"/>
      <c r="O36" s="762"/>
      <c r="P36" s="764"/>
      <c r="Q36" s="764"/>
      <c r="R36" s="758"/>
      <c r="S36" s="118"/>
      <c r="T36" s="103"/>
      <c r="U36" s="760"/>
    </row>
    <row r="37" spans="1:21" ht="15" customHeight="1">
      <c r="A37" s="770"/>
      <c r="B37" s="721"/>
      <c r="C37" s="721"/>
      <c r="D37" s="773"/>
      <c r="E37" s="71"/>
      <c r="F37" s="773"/>
      <c r="G37" s="18"/>
      <c r="H37" s="721"/>
      <c r="I37" s="25"/>
      <c r="J37" s="721"/>
      <c r="K37" s="19"/>
      <c r="L37" s="721"/>
      <c r="M37" s="721"/>
      <c r="N37" s="721"/>
      <c r="O37" s="763"/>
      <c r="P37" s="765"/>
      <c r="Q37" s="765"/>
      <c r="R37" s="759"/>
      <c r="S37" s="119"/>
      <c r="T37" s="1"/>
      <c r="U37" s="760"/>
    </row>
    <row r="38" spans="1:21" ht="15" customHeight="1">
      <c r="A38" s="771"/>
      <c r="B38" s="722"/>
      <c r="C38" s="722"/>
      <c r="D38" s="774"/>
      <c r="E38" s="72"/>
      <c r="F38" s="774"/>
      <c r="G38" s="18"/>
      <c r="H38" s="722"/>
      <c r="I38" s="25"/>
      <c r="J38" s="722"/>
      <c r="K38" s="19"/>
      <c r="L38" s="722"/>
      <c r="M38" s="722"/>
      <c r="N38" s="722"/>
      <c r="O38" s="767"/>
      <c r="P38" s="768"/>
      <c r="Q38" s="768"/>
      <c r="R38" s="766"/>
      <c r="S38" s="120"/>
      <c r="T38" s="75"/>
      <c r="U38" s="760"/>
    </row>
    <row r="39" spans="1:21" ht="15" customHeight="1">
      <c r="A39" s="769" t="s">
        <v>398</v>
      </c>
      <c r="B39" s="720" t="s">
        <v>40</v>
      </c>
      <c r="C39" s="720" t="s">
        <v>41</v>
      </c>
      <c r="D39" s="772" t="s">
        <v>195</v>
      </c>
      <c r="E39" s="70"/>
      <c r="F39" s="772" t="s">
        <v>196</v>
      </c>
      <c r="G39" s="19" t="s">
        <v>417</v>
      </c>
      <c r="H39" s="720" t="s">
        <v>43</v>
      </c>
      <c r="I39" s="19" t="s">
        <v>418</v>
      </c>
      <c r="J39" s="720"/>
      <c r="K39" s="19"/>
      <c r="L39" s="720"/>
      <c r="M39" s="720"/>
      <c r="N39" s="720"/>
      <c r="O39" s="762"/>
      <c r="P39" s="764"/>
      <c r="Q39" s="764"/>
      <c r="R39" s="758"/>
      <c r="S39" s="118"/>
      <c r="T39" s="103"/>
      <c r="U39" s="760" t="s">
        <v>33</v>
      </c>
    </row>
    <row r="40" spans="1:21" ht="15" customHeight="1">
      <c r="A40" s="770"/>
      <c r="B40" s="721"/>
      <c r="C40" s="721"/>
      <c r="D40" s="773"/>
      <c r="E40" s="71"/>
      <c r="F40" s="773"/>
      <c r="G40" s="18" t="s">
        <v>29</v>
      </c>
      <c r="H40" s="721"/>
      <c r="I40" s="25" t="s">
        <v>419</v>
      </c>
      <c r="J40" s="721"/>
      <c r="K40" s="19"/>
      <c r="L40" s="721"/>
      <c r="M40" s="721"/>
      <c r="N40" s="721"/>
      <c r="O40" s="763"/>
      <c r="P40" s="765"/>
      <c r="Q40" s="765"/>
      <c r="R40" s="759"/>
      <c r="S40" s="119"/>
      <c r="T40" s="1"/>
      <c r="U40" s="760"/>
    </row>
    <row r="41" spans="1:21" ht="15" customHeight="1">
      <c r="A41" s="771"/>
      <c r="B41" s="722"/>
      <c r="C41" s="722"/>
      <c r="D41" s="774"/>
      <c r="E41" s="72"/>
      <c r="F41" s="774"/>
      <c r="G41" s="18" t="s">
        <v>420</v>
      </c>
      <c r="H41" s="722"/>
      <c r="I41" s="25" t="s">
        <v>421</v>
      </c>
      <c r="J41" s="722"/>
      <c r="K41" s="19"/>
      <c r="L41" s="722"/>
      <c r="M41" s="722"/>
      <c r="N41" s="722"/>
      <c r="O41" s="767"/>
      <c r="P41" s="768"/>
      <c r="Q41" s="768"/>
      <c r="R41" s="766"/>
      <c r="S41" s="120"/>
      <c r="T41" s="75"/>
      <c r="U41" s="760"/>
    </row>
    <row r="42" spans="1:21" ht="15" customHeight="1">
      <c r="A42" s="769" t="s">
        <v>398</v>
      </c>
      <c r="B42" s="720" t="s">
        <v>40</v>
      </c>
      <c r="C42" s="720" t="s">
        <v>41</v>
      </c>
      <c r="D42" s="772" t="s">
        <v>195</v>
      </c>
      <c r="E42" s="70"/>
      <c r="F42" s="772" t="s">
        <v>44</v>
      </c>
      <c r="G42" s="19" t="s">
        <v>45</v>
      </c>
      <c r="H42" s="720" t="s">
        <v>43</v>
      </c>
      <c r="I42" s="19" t="s">
        <v>0</v>
      </c>
      <c r="J42" s="720"/>
      <c r="K42" s="19"/>
      <c r="L42" s="720"/>
      <c r="M42" s="720"/>
      <c r="N42" s="720"/>
      <c r="O42" s="762"/>
      <c r="P42" s="764"/>
      <c r="Q42" s="764"/>
      <c r="R42" s="758"/>
      <c r="S42" s="118"/>
      <c r="T42" s="103"/>
      <c r="U42" s="760" t="s">
        <v>33</v>
      </c>
    </row>
    <row r="43" spans="1:21" ht="15" customHeight="1">
      <c r="A43" s="770"/>
      <c r="B43" s="721"/>
      <c r="C43" s="721"/>
      <c r="D43" s="773"/>
      <c r="E43" s="71"/>
      <c r="F43" s="773"/>
      <c r="G43" s="18" t="s">
        <v>29</v>
      </c>
      <c r="H43" s="721"/>
      <c r="I43" s="25" t="s">
        <v>422</v>
      </c>
      <c r="J43" s="721"/>
      <c r="K43" s="19"/>
      <c r="L43" s="721"/>
      <c r="M43" s="721"/>
      <c r="N43" s="721"/>
      <c r="O43" s="763"/>
      <c r="P43" s="765"/>
      <c r="Q43" s="765"/>
      <c r="R43" s="759"/>
      <c r="S43" s="119"/>
      <c r="T43" s="1"/>
      <c r="U43" s="760"/>
    </row>
    <row r="44" spans="1:21" ht="15" customHeight="1">
      <c r="A44" s="771"/>
      <c r="B44" s="722"/>
      <c r="C44" s="722"/>
      <c r="D44" s="774"/>
      <c r="E44" s="72"/>
      <c r="F44" s="774"/>
      <c r="G44" s="18" t="s">
        <v>420</v>
      </c>
      <c r="H44" s="722"/>
      <c r="I44" s="25" t="s">
        <v>423</v>
      </c>
      <c r="J44" s="722"/>
      <c r="K44" s="19"/>
      <c r="L44" s="722"/>
      <c r="M44" s="722"/>
      <c r="N44" s="722"/>
      <c r="O44" s="767"/>
      <c r="P44" s="768"/>
      <c r="Q44" s="768"/>
      <c r="R44" s="766"/>
      <c r="S44" s="120"/>
      <c r="T44" s="75"/>
      <c r="U44" s="760"/>
    </row>
    <row r="45" spans="1:21" ht="15" customHeight="1">
      <c r="A45" s="769" t="s">
        <v>398</v>
      </c>
      <c r="B45" s="720" t="s">
        <v>40</v>
      </c>
      <c r="C45" s="720" t="s">
        <v>41</v>
      </c>
      <c r="D45" s="772" t="s">
        <v>195</v>
      </c>
      <c r="E45" s="70"/>
      <c r="F45" s="772" t="s">
        <v>203</v>
      </c>
      <c r="G45" s="19" t="s">
        <v>45</v>
      </c>
      <c r="H45" s="720" t="s">
        <v>43</v>
      </c>
      <c r="I45" s="19" t="s">
        <v>418</v>
      </c>
      <c r="J45" s="720"/>
      <c r="K45" s="19"/>
      <c r="L45" s="720"/>
      <c r="M45" s="720"/>
      <c r="N45" s="720"/>
      <c r="O45" s="762"/>
      <c r="P45" s="764"/>
      <c r="Q45" s="764"/>
      <c r="R45" s="758"/>
      <c r="S45" s="118"/>
      <c r="T45" s="103"/>
      <c r="U45" s="760" t="s">
        <v>424</v>
      </c>
    </row>
    <row r="46" spans="1:21" ht="15" customHeight="1">
      <c r="A46" s="770"/>
      <c r="B46" s="721"/>
      <c r="C46" s="721"/>
      <c r="D46" s="773"/>
      <c r="E46" s="71"/>
      <c r="F46" s="773"/>
      <c r="G46" s="18" t="s">
        <v>29</v>
      </c>
      <c r="H46" s="721"/>
      <c r="I46" s="25"/>
      <c r="J46" s="721"/>
      <c r="K46" s="19"/>
      <c r="L46" s="721"/>
      <c r="M46" s="721"/>
      <c r="N46" s="721"/>
      <c r="O46" s="763"/>
      <c r="P46" s="765"/>
      <c r="Q46" s="765"/>
      <c r="R46" s="759"/>
      <c r="S46" s="119"/>
      <c r="T46" s="1"/>
      <c r="U46" s="760"/>
    </row>
    <row r="47" spans="1:21" ht="15" customHeight="1">
      <c r="A47" s="771"/>
      <c r="B47" s="722"/>
      <c r="C47" s="722"/>
      <c r="D47" s="774"/>
      <c r="E47" s="72"/>
      <c r="F47" s="774"/>
      <c r="G47" s="18" t="s">
        <v>420</v>
      </c>
      <c r="H47" s="722"/>
      <c r="I47" s="25"/>
      <c r="J47" s="722"/>
      <c r="K47" s="19"/>
      <c r="L47" s="722"/>
      <c r="M47" s="722"/>
      <c r="N47" s="722"/>
      <c r="O47" s="767"/>
      <c r="P47" s="768"/>
      <c r="Q47" s="768"/>
      <c r="R47" s="766"/>
      <c r="S47" s="120"/>
      <c r="T47" s="75"/>
      <c r="U47" s="760"/>
    </row>
    <row r="48" spans="1:21" ht="15" customHeight="1">
      <c r="A48" s="769" t="s">
        <v>398</v>
      </c>
      <c r="B48" s="720" t="s">
        <v>40</v>
      </c>
      <c r="C48" s="720" t="s">
        <v>41</v>
      </c>
      <c r="D48" s="772" t="s">
        <v>195</v>
      </c>
      <c r="E48" s="70"/>
      <c r="F48" s="772" t="s">
        <v>204</v>
      </c>
      <c r="G48" s="19" t="s">
        <v>45</v>
      </c>
      <c r="H48" s="720" t="s">
        <v>43</v>
      </c>
      <c r="I48" s="19" t="s">
        <v>418</v>
      </c>
      <c r="J48" s="720"/>
      <c r="K48" s="19"/>
      <c r="L48" s="720"/>
      <c r="M48" s="720"/>
      <c r="N48" s="720"/>
      <c r="O48" s="762"/>
      <c r="P48" s="764"/>
      <c r="Q48" s="764"/>
      <c r="R48" s="758"/>
      <c r="S48" s="118"/>
      <c r="T48" s="103"/>
      <c r="U48" s="760" t="s">
        <v>424</v>
      </c>
    </row>
    <row r="49" spans="1:22" ht="15" customHeight="1">
      <c r="A49" s="770"/>
      <c r="B49" s="721"/>
      <c r="C49" s="721"/>
      <c r="D49" s="773"/>
      <c r="E49" s="71"/>
      <c r="F49" s="773"/>
      <c r="G49" s="18" t="s">
        <v>29</v>
      </c>
      <c r="H49" s="721"/>
      <c r="I49" s="25"/>
      <c r="J49" s="721"/>
      <c r="K49" s="19"/>
      <c r="L49" s="721"/>
      <c r="M49" s="721"/>
      <c r="N49" s="721"/>
      <c r="O49" s="763"/>
      <c r="P49" s="765"/>
      <c r="Q49" s="765"/>
      <c r="R49" s="759"/>
      <c r="S49" s="119"/>
      <c r="T49" s="1"/>
      <c r="U49" s="760"/>
    </row>
    <row r="50" spans="1:22" ht="15" customHeight="1">
      <c r="A50" s="771"/>
      <c r="B50" s="722"/>
      <c r="C50" s="722"/>
      <c r="D50" s="774"/>
      <c r="E50" s="72"/>
      <c r="F50" s="774"/>
      <c r="G50" s="18" t="s">
        <v>420</v>
      </c>
      <c r="H50" s="722"/>
      <c r="I50" s="25"/>
      <c r="J50" s="722"/>
      <c r="K50" s="19"/>
      <c r="L50" s="722"/>
      <c r="M50" s="722"/>
      <c r="N50" s="722"/>
      <c r="O50" s="767"/>
      <c r="P50" s="768"/>
      <c r="Q50" s="768"/>
      <c r="R50" s="766"/>
      <c r="S50" s="120"/>
      <c r="T50" s="75"/>
      <c r="U50" s="760"/>
    </row>
    <row r="51" spans="1:22" ht="15" customHeight="1">
      <c r="A51" s="769" t="s">
        <v>398</v>
      </c>
      <c r="B51" s="720" t="s">
        <v>40</v>
      </c>
      <c r="C51" s="720" t="s">
        <v>41</v>
      </c>
      <c r="D51" s="772" t="s">
        <v>195</v>
      </c>
      <c r="E51" s="70"/>
      <c r="F51" s="772" t="s">
        <v>205</v>
      </c>
      <c r="G51" s="19" t="s">
        <v>425</v>
      </c>
      <c r="H51" s="720" t="s">
        <v>43</v>
      </c>
      <c r="I51" s="19" t="s">
        <v>31</v>
      </c>
      <c r="J51" s="720"/>
      <c r="K51" s="19"/>
      <c r="L51" s="720"/>
      <c r="M51" s="720"/>
      <c r="N51" s="720"/>
      <c r="O51" s="762"/>
      <c r="P51" s="764"/>
      <c r="Q51" s="764"/>
      <c r="R51" s="758"/>
      <c r="S51" s="118"/>
      <c r="T51" s="103"/>
      <c r="U51" s="760" t="s">
        <v>33</v>
      </c>
    </row>
    <row r="52" spans="1:22" ht="15" customHeight="1">
      <c r="A52" s="770"/>
      <c r="B52" s="721"/>
      <c r="C52" s="721"/>
      <c r="D52" s="773"/>
      <c r="E52" s="71"/>
      <c r="F52" s="773"/>
      <c r="G52" s="18" t="s">
        <v>29</v>
      </c>
      <c r="H52" s="721"/>
      <c r="I52" s="25" t="s">
        <v>418</v>
      </c>
      <c r="J52" s="721"/>
      <c r="K52" s="19"/>
      <c r="L52" s="721"/>
      <c r="M52" s="721"/>
      <c r="N52" s="721"/>
      <c r="O52" s="763"/>
      <c r="P52" s="765"/>
      <c r="Q52" s="765"/>
      <c r="R52" s="759"/>
      <c r="S52" s="119"/>
      <c r="T52" s="1"/>
      <c r="U52" s="760"/>
    </row>
    <row r="53" spans="1:22" ht="15" customHeight="1">
      <c r="A53" s="771"/>
      <c r="B53" s="722"/>
      <c r="C53" s="722"/>
      <c r="D53" s="774"/>
      <c r="E53" s="72"/>
      <c r="F53" s="774"/>
      <c r="G53" s="18" t="s">
        <v>420</v>
      </c>
      <c r="H53" s="722"/>
      <c r="I53" s="25" t="s">
        <v>419</v>
      </c>
      <c r="J53" s="722"/>
      <c r="K53" s="19"/>
      <c r="L53" s="722"/>
      <c r="M53" s="722"/>
      <c r="N53" s="722"/>
      <c r="O53" s="767"/>
      <c r="P53" s="768"/>
      <c r="Q53" s="768"/>
      <c r="R53" s="766"/>
      <c r="S53" s="120"/>
      <c r="T53" s="75"/>
      <c r="U53" s="760"/>
    </row>
    <row r="54" spans="1:22" ht="15" customHeight="1">
      <c r="A54" s="769" t="s">
        <v>398</v>
      </c>
      <c r="B54" s="720" t="s">
        <v>40</v>
      </c>
      <c r="C54" s="720" t="s">
        <v>41</v>
      </c>
      <c r="D54" s="772" t="s">
        <v>195</v>
      </c>
      <c r="E54" s="70"/>
      <c r="F54" s="772" t="s">
        <v>296</v>
      </c>
      <c r="G54" s="19" t="s">
        <v>425</v>
      </c>
      <c r="H54" s="720" t="s">
        <v>43</v>
      </c>
      <c r="I54" s="19" t="s">
        <v>0</v>
      </c>
      <c r="J54" s="720"/>
      <c r="K54" s="19"/>
      <c r="L54" s="720"/>
      <c r="M54" s="720"/>
      <c r="N54" s="720"/>
      <c r="O54" s="762"/>
      <c r="P54" s="764"/>
      <c r="Q54" s="764"/>
      <c r="R54" s="758"/>
      <c r="S54" s="118"/>
      <c r="T54" s="103"/>
      <c r="U54" s="760" t="s">
        <v>33</v>
      </c>
    </row>
    <row r="55" spans="1:22" ht="15" customHeight="1">
      <c r="A55" s="770"/>
      <c r="B55" s="721"/>
      <c r="C55" s="721"/>
      <c r="D55" s="773"/>
      <c r="E55" s="71"/>
      <c r="F55" s="773"/>
      <c r="G55" s="18" t="s">
        <v>29</v>
      </c>
      <c r="H55" s="721"/>
      <c r="I55" s="25" t="s">
        <v>418</v>
      </c>
      <c r="J55" s="721"/>
      <c r="K55" s="19"/>
      <c r="L55" s="721"/>
      <c r="M55" s="721"/>
      <c r="N55" s="721"/>
      <c r="O55" s="763"/>
      <c r="P55" s="765"/>
      <c r="Q55" s="765"/>
      <c r="R55" s="759"/>
      <c r="S55" s="119"/>
      <c r="T55" s="1"/>
      <c r="U55" s="760"/>
    </row>
    <row r="56" spans="1:22" ht="15" customHeight="1">
      <c r="A56" s="770"/>
      <c r="B56" s="721"/>
      <c r="C56" s="721"/>
      <c r="D56" s="773"/>
      <c r="E56" s="71"/>
      <c r="F56" s="773"/>
      <c r="G56" s="73" t="s">
        <v>420</v>
      </c>
      <c r="H56" s="721"/>
      <c r="I56" s="74"/>
      <c r="J56" s="721"/>
      <c r="K56" s="70"/>
      <c r="L56" s="721"/>
      <c r="M56" s="721"/>
      <c r="N56" s="721"/>
      <c r="O56" s="763"/>
      <c r="P56" s="765"/>
      <c r="Q56" s="765"/>
      <c r="R56" s="759"/>
      <c r="S56" s="119"/>
      <c r="T56" s="1"/>
      <c r="U56" s="761"/>
    </row>
    <row r="57" spans="1:22" ht="69" customHeight="1">
      <c r="A57" s="78"/>
      <c r="B57" s="79" t="s">
        <v>47</v>
      </c>
      <c r="C57" s="79" t="s">
        <v>26</v>
      </c>
      <c r="D57" s="134" t="s">
        <v>195</v>
      </c>
      <c r="E57" s="79" t="s">
        <v>426</v>
      </c>
      <c r="F57" s="140" t="s">
        <v>427</v>
      </c>
      <c r="G57" s="140"/>
      <c r="H57" s="140"/>
      <c r="I57" s="141"/>
      <c r="J57" s="142"/>
      <c r="K57" s="142"/>
      <c r="L57" s="142"/>
      <c r="M57" s="142"/>
      <c r="N57" s="141"/>
      <c r="O57" s="80"/>
      <c r="P57" s="80"/>
      <c r="Q57" s="80"/>
      <c r="R57" s="88"/>
      <c r="S57" s="88"/>
      <c r="T57" s="157"/>
      <c r="U57" s="136"/>
    </row>
    <row r="58" spans="1:22" ht="18.75">
      <c r="A58" s="78"/>
      <c r="B58" s="79"/>
      <c r="C58" s="79" t="s">
        <v>26</v>
      </c>
      <c r="D58" s="134" t="s">
        <v>195</v>
      </c>
      <c r="E58" s="79" t="s">
        <v>428</v>
      </c>
      <c r="F58" s="144" t="s">
        <v>213</v>
      </c>
      <c r="G58" s="140"/>
      <c r="H58" s="140"/>
      <c r="I58" s="141"/>
      <c r="J58" s="142" t="s">
        <v>429</v>
      </c>
      <c r="K58" s="142"/>
      <c r="L58" s="144" t="s">
        <v>430</v>
      </c>
      <c r="M58" s="140"/>
      <c r="N58" s="141"/>
      <c r="O58" s="80"/>
      <c r="P58" s="80"/>
      <c r="Q58" s="80"/>
      <c r="R58" s="88"/>
      <c r="S58" s="155"/>
      <c r="T58" s="138">
        <v>139.94999999999999</v>
      </c>
      <c r="U58" s="136"/>
    </row>
    <row r="59" spans="1:22" ht="18.75">
      <c r="A59" s="121"/>
      <c r="B59" s="121"/>
      <c r="C59" s="79" t="s">
        <v>26</v>
      </c>
      <c r="D59" s="134" t="s">
        <v>195</v>
      </c>
      <c r="E59" s="79" t="s">
        <v>428</v>
      </c>
      <c r="F59" s="144" t="s">
        <v>216</v>
      </c>
      <c r="G59" s="145"/>
      <c r="H59" s="145"/>
      <c r="I59" s="146"/>
      <c r="J59" s="142" t="s">
        <v>429</v>
      </c>
      <c r="K59" s="147"/>
      <c r="L59" s="144" t="s">
        <v>431</v>
      </c>
      <c r="M59" s="147"/>
      <c r="N59" s="146"/>
      <c r="O59" s="131"/>
      <c r="P59" s="131"/>
      <c r="Q59" s="131"/>
      <c r="R59" s="132" t="s">
        <v>46</v>
      </c>
      <c r="S59" s="156"/>
      <c r="T59" s="139">
        <v>159.94999999999999</v>
      </c>
      <c r="U59" s="137"/>
    </row>
    <row r="60" spans="1:22" hidden="1">
      <c r="A60" s="121"/>
      <c r="B60" s="121" t="s">
        <v>47</v>
      </c>
      <c r="C60" s="79" t="s">
        <v>26</v>
      </c>
      <c r="D60" s="134" t="s">
        <v>195</v>
      </c>
      <c r="E60" s="79" t="s">
        <v>428</v>
      </c>
      <c r="F60" s="145"/>
      <c r="G60" s="145"/>
      <c r="H60" s="145" t="s">
        <v>30</v>
      </c>
      <c r="I60" s="146"/>
      <c r="J60" s="147"/>
      <c r="K60" s="147" t="s">
        <v>48</v>
      </c>
      <c r="L60" s="147"/>
      <c r="M60" s="148"/>
      <c r="N60" s="146"/>
      <c r="O60" s="131"/>
      <c r="P60" s="131"/>
      <c r="Q60" s="131"/>
      <c r="R60" s="132" t="s">
        <v>49</v>
      </c>
      <c r="S60" s="156"/>
      <c r="T60" s="132"/>
      <c r="U60" s="137"/>
    </row>
    <row r="61" spans="1:22" hidden="1">
      <c r="A61" s="121"/>
      <c r="B61" s="121" t="s">
        <v>40</v>
      </c>
      <c r="C61" s="79" t="s">
        <v>26</v>
      </c>
      <c r="D61" s="134" t="s">
        <v>195</v>
      </c>
      <c r="E61" s="79" t="s">
        <v>428</v>
      </c>
      <c r="F61" s="145"/>
      <c r="G61" s="145"/>
      <c r="H61" s="145" t="s">
        <v>43</v>
      </c>
      <c r="I61" s="146"/>
      <c r="J61" s="147"/>
      <c r="K61" s="147" t="s">
        <v>50</v>
      </c>
      <c r="L61" s="147"/>
      <c r="M61" s="147"/>
      <c r="N61" s="146"/>
      <c r="O61" s="131"/>
      <c r="P61" s="131"/>
      <c r="Q61" s="131"/>
      <c r="R61" s="132"/>
      <c r="S61" s="156"/>
      <c r="T61" s="132"/>
      <c r="U61" s="137"/>
    </row>
    <row r="62" spans="1:22" hidden="1">
      <c r="A62" s="121"/>
      <c r="B62" s="121" t="s">
        <v>51</v>
      </c>
      <c r="C62" s="79" t="s">
        <v>26</v>
      </c>
      <c r="D62" s="134" t="s">
        <v>195</v>
      </c>
      <c r="E62" s="79" t="s">
        <v>428</v>
      </c>
      <c r="F62" s="145"/>
      <c r="G62" s="145"/>
      <c r="H62" s="145" t="s">
        <v>25</v>
      </c>
      <c r="I62" s="146"/>
      <c r="J62" s="147"/>
      <c r="K62" s="147" t="s">
        <v>25</v>
      </c>
      <c r="L62" s="147"/>
      <c r="M62" s="147"/>
      <c r="N62" s="146"/>
      <c r="O62" s="131"/>
      <c r="P62" s="131"/>
      <c r="Q62" s="131"/>
      <c r="R62" s="132"/>
      <c r="S62" s="156"/>
      <c r="T62" s="132"/>
      <c r="U62" s="137"/>
    </row>
    <row r="63" spans="1:22" hidden="1">
      <c r="A63" s="121"/>
      <c r="B63" s="121" t="s">
        <v>52</v>
      </c>
      <c r="C63" s="79" t="s">
        <v>26</v>
      </c>
      <c r="D63" s="134" t="s">
        <v>195</v>
      </c>
      <c r="E63" s="79" t="s">
        <v>428</v>
      </c>
      <c r="F63" s="145"/>
      <c r="G63" s="145"/>
      <c r="H63" s="145"/>
      <c r="I63" s="146"/>
      <c r="J63" s="147"/>
      <c r="K63" s="147"/>
      <c r="L63" s="147"/>
      <c r="M63" s="147"/>
      <c r="N63" s="146"/>
      <c r="O63" s="131"/>
      <c r="P63" s="131"/>
      <c r="Q63" s="131"/>
      <c r="R63" s="132"/>
      <c r="S63" s="156"/>
      <c r="T63" s="132"/>
      <c r="U63" s="137"/>
    </row>
    <row r="64" spans="1:22" s="91" customFormat="1" hidden="1">
      <c r="A64" s="121"/>
      <c r="B64" s="121" t="s">
        <v>25</v>
      </c>
      <c r="C64" s="79" t="s">
        <v>26</v>
      </c>
      <c r="D64" s="134" t="s">
        <v>195</v>
      </c>
      <c r="E64" s="79" t="s">
        <v>428</v>
      </c>
      <c r="F64" s="145"/>
      <c r="G64" s="145"/>
      <c r="H64" s="145"/>
      <c r="I64" s="146"/>
      <c r="J64" s="147"/>
      <c r="K64" s="147"/>
      <c r="L64" s="147"/>
      <c r="M64" s="147"/>
      <c r="N64" s="146"/>
      <c r="O64" s="131"/>
      <c r="P64" s="131"/>
      <c r="Q64" s="131"/>
      <c r="R64" s="132"/>
      <c r="S64" s="156"/>
      <c r="T64" s="132"/>
      <c r="U64" s="137"/>
      <c r="V64" s="93"/>
    </row>
    <row r="65" spans="1:22" s="91" customFormat="1" hidden="1">
      <c r="A65" s="121"/>
      <c r="B65" s="121"/>
      <c r="C65" s="79" t="s">
        <v>26</v>
      </c>
      <c r="D65" s="134" t="s">
        <v>195</v>
      </c>
      <c r="E65" s="79" t="s">
        <v>428</v>
      </c>
      <c r="F65" s="145"/>
      <c r="G65" s="145"/>
      <c r="H65" s="145"/>
      <c r="I65" s="146"/>
      <c r="J65" s="147"/>
      <c r="K65" s="147"/>
      <c r="L65" s="147"/>
      <c r="M65" s="147"/>
      <c r="N65" s="146"/>
      <c r="O65" s="131"/>
      <c r="P65" s="131"/>
      <c r="Q65" s="131"/>
      <c r="R65" s="132"/>
      <c r="S65" s="156"/>
      <c r="T65" s="132"/>
      <c r="U65" s="137"/>
      <c r="V65" s="93"/>
    </row>
    <row r="66" spans="1:22" ht="18.75">
      <c r="A66" s="121"/>
      <c r="B66" s="121"/>
      <c r="C66" s="79" t="s">
        <v>26</v>
      </c>
      <c r="D66" s="134" t="s">
        <v>195</v>
      </c>
      <c r="E66" s="79" t="s">
        <v>428</v>
      </c>
      <c r="F66" s="145" t="s">
        <v>217</v>
      </c>
      <c r="G66" s="145"/>
      <c r="H66" s="145"/>
      <c r="I66" s="146"/>
      <c r="J66" s="147"/>
      <c r="K66" s="147"/>
      <c r="L66" s="147" t="s">
        <v>432</v>
      </c>
      <c r="M66" s="147"/>
      <c r="N66" s="146"/>
      <c r="O66" s="131"/>
      <c r="P66" s="131"/>
      <c r="Q66" s="131"/>
      <c r="R66" s="132"/>
      <c r="S66" s="156"/>
      <c r="T66" s="154">
        <v>266</v>
      </c>
      <c r="U66" s="137"/>
    </row>
    <row r="67" spans="1:22" ht="18.75">
      <c r="A67" s="121"/>
      <c r="B67" s="121"/>
      <c r="C67" s="79" t="s">
        <v>26</v>
      </c>
      <c r="D67" s="134" t="s">
        <v>195</v>
      </c>
      <c r="E67" s="79" t="s">
        <v>428</v>
      </c>
      <c r="F67" s="161" t="s">
        <v>218</v>
      </c>
      <c r="G67" s="143" t="s">
        <v>433</v>
      </c>
      <c r="H67" s="143"/>
      <c r="I67" s="149"/>
      <c r="J67" s="144" t="s">
        <v>429</v>
      </c>
      <c r="K67" s="150">
        <v>139.94999999999999</v>
      </c>
      <c r="L67" s="142" t="s">
        <v>433</v>
      </c>
      <c r="M67" s="142"/>
      <c r="N67" s="146"/>
      <c r="O67" s="131"/>
      <c r="P67" s="131"/>
      <c r="Q67" s="131"/>
      <c r="R67" s="132"/>
      <c r="S67" s="156"/>
      <c r="T67" s="139">
        <v>139.94999999999999</v>
      </c>
      <c r="U67" s="137"/>
    </row>
    <row r="68" spans="1:22" ht="18.75">
      <c r="A68" s="121"/>
      <c r="B68" s="121"/>
      <c r="C68" s="79" t="s">
        <v>26</v>
      </c>
      <c r="D68" s="134" t="s">
        <v>195</v>
      </c>
      <c r="E68" s="79" t="s">
        <v>428</v>
      </c>
      <c r="F68" s="161" t="s">
        <v>434</v>
      </c>
      <c r="G68" s="149"/>
      <c r="H68" s="140"/>
      <c r="I68" s="149"/>
      <c r="J68" s="144" t="s">
        <v>429</v>
      </c>
      <c r="K68" s="142"/>
      <c r="L68" s="144" t="s">
        <v>435</v>
      </c>
      <c r="M68" s="142"/>
      <c r="N68" s="146"/>
      <c r="O68" s="131"/>
      <c r="P68" s="131"/>
      <c r="Q68" s="131"/>
      <c r="R68" s="132"/>
      <c r="S68" s="156"/>
      <c r="T68" s="139">
        <v>399.95</v>
      </c>
      <c r="U68" s="137"/>
    </row>
    <row r="69" spans="1:22" ht="18.75">
      <c r="A69" s="121"/>
      <c r="B69" s="121"/>
      <c r="C69" s="79" t="s">
        <v>26</v>
      </c>
      <c r="D69" s="134" t="s">
        <v>195</v>
      </c>
      <c r="E69" s="79" t="s">
        <v>428</v>
      </c>
      <c r="F69" s="161" t="s">
        <v>220</v>
      </c>
      <c r="G69" s="143" t="s">
        <v>435</v>
      </c>
      <c r="H69" s="149"/>
      <c r="I69" s="143"/>
      <c r="J69" s="144" t="s">
        <v>429</v>
      </c>
      <c r="K69" s="144" t="s">
        <v>429</v>
      </c>
      <c r="L69" s="144" t="s">
        <v>435</v>
      </c>
      <c r="M69" s="142"/>
      <c r="N69" s="146"/>
      <c r="O69" s="131"/>
      <c r="P69" s="131"/>
      <c r="Q69" s="131"/>
      <c r="R69" s="132"/>
      <c r="S69" s="156"/>
      <c r="T69" s="139">
        <v>36.950000000000003</v>
      </c>
      <c r="U69" s="137"/>
    </row>
    <row r="70" spans="1:22" ht="18.75">
      <c r="A70" s="121"/>
      <c r="B70" s="121"/>
      <c r="C70" s="79" t="s">
        <v>26</v>
      </c>
      <c r="D70" s="134" t="s">
        <v>195</v>
      </c>
      <c r="E70" s="79" t="s">
        <v>428</v>
      </c>
      <c r="F70" s="161" t="s">
        <v>221</v>
      </c>
      <c r="G70" s="143" t="s">
        <v>436</v>
      </c>
      <c r="H70" s="149"/>
      <c r="I70" s="143"/>
      <c r="J70" s="144" t="s">
        <v>429</v>
      </c>
      <c r="K70" s="144" t="s">
        <v>429</v>
      </c>
      <c r="L70" s="144" t="s">
        <v>436</v>
      </c>
      <c r="M70" s="142"/>
      <c r="N70" s="146"/>
      <c r="O70" s="131"/>
      <c r="P70" s="131"/>
      <c r="Q70" s="131"/>
      <c r="R70" s="132"/>
      <c r="S70" s="132"/>
      <c r="T70" s="158">
        <v>239.95</v>
      </c>
      <c r="U70" s="137"/>
    </row>
    <row r="71" spans="1:22" ht="18.75">
      <c r="A71" s="121"/>
      <c r="B71" s="121"/>
      <c r="C71" s="79" t="s">
        <v>26</v>
      </c>
      <c r="D71" s="134" t="s">
        <v>195</v>
      </c>
      <c r="E71" s="79" t="s">
        <v>428</v>
      </c>
      <c r="F71" s="161" t="s">
        <v>222</v>
      </c>
      <c r="G71" s="143" t="s">
        <v>437</v>
      </c>
      <c r="H71" s="149"/>
      <c r="I71" s="143"/>
      <c r="J71" s="144" t="s">
        <v>429</v>
      </c>
      <c r="K71" s="150">
        <v>36.950000000000003</v>
      </c>
      <c r="L71" s="142" t="s">
        <v>437</v>
      </c>
      <c r="M71" s="142"/>
      <c r="N71" s="146"/>
      <c r="O71" s="131"/>
      <c r="P71" s="131"/>
      <c r="Q71" s="131"/>
      <c r="R71" s="132"/>
      <c r="S71" s="132"/>
      <c r="T71" s="139">
        <v>36.950000000000003</v>
      </c>
      <c r="U71" s="137"/>
    </row>
    <row r="72" spans="1:22">
      <c r="A72" s="121"/>
      <c r="B72" s="121"/>
      <c r="C72" s="130"/>
      <c r="D72" s="135"/>
      <c r="E72" s="130"/>
      <c r="F72" s="145"/>
      <c r="G72" s="145"/>
      <c r="H72" s="145"/>
      <c r="I72" s="146"/>
      <c r="J72" s="147"/>
      <c r="K72" s="147"/>
      <c r="L72" s="147"/>
      <c r="M72" s="147"/>
      <c r="N72" s="146"/>
      <c r="O72" s="131"/>
      <c r="P72" s="131"/>
      <c r="Q72" s="131"/>
      <c r="R72" s="132"/>
      <c r="S72" s="132"/>
      <c r="T72" s="132"/>
      <c r="U72" s="160"/>
    </row>
    <row r="73" spans="1:22">
      <c r="A73" s="93"/>
      <c r="B73" s="93"/>
      <c r="C73" s="91"/>
      <c r="D73" s="91"/>
      <c r="E73" s="91"/>
      <c r="F73" s="151"/>
      <c r="G73" s="151"/>
      <c r="H73" s="151"/>
      <c r="I73" s="152"/>
      <c r="J73" s="153"/>
      <c r="K73" s="153"/>
      <c r="L73" s="153"/>
      <c r="M73" s="153"/>
      <c r="N73" s="152"/>
      <c r="O73" s="99"/>
      <c r="P73" s="99"/>
      <c r="Q73" s="99"/>
      <c r="R73" s="100"/>
      <c r="S73" s="100"/>
      <c r="T73" s="100"/>
      <c r="U73" s="159"/>
    </row>
    <row r="74" spans="1:22">
      <c r="A74" s="93"/>
      <c r="B74" s="93"/>
      <c r="C74" s="91"/>
      <c r="D74" s="91"/>
      <c r="E74" s="91"/>
      <c r="F74" s="91"/>
      <c r="G74" s="91"/>
      <c r="H74" s="91"/>
      <c r="I74" s="99"/>
      <c r="J74" s="93"/>
      <c r="K74" s="93"/>
      <c r="L74" s="93"/>
      <c r="M74" s="93"/>
      <c r="N74" s="92"/>
      <c r="O74" s="99"/>
      <c r="P74" s="99"/>
      <c r="Q74" s="99"/>
      <c r="R74" s="100"/>
      <c r="S74" s="100"/>
      <c r="T74" s="100"/>
      <c r="U74" s="159"/>
    </row>
    <row r="75" spans="1:22">
      <c r="A75" s="93"/>
      <c r="B75" s="93"/>
      <c r="C75" s="91"/>
      <c r="D75" s="91"/>
      <c r="E75" s="91"/>
      <c r="F75" s="91"/>
      <c r="G75" s="91"/>
      <c r="H75" s="91"/>
      <c r="I75" s="99"/>
      <c r="J75" s="93"/>
      <c r="K75" s="93"/>
      <c r="L75" s="93"/>
      <c r="M75" s="93"/>
      <c r="N75" s="92"/>
      <c r="O75" s="99"/>
      <c r="P75" s="99"/>
      <c r="Q75" s="99"/>
      <c r="R75" s="100"/>
      <c r="S75" s="100"/>
      <c r="T75" s="100"/>
      <c r="U75" s="159"/>
    </row>
    <row r="76" spans="1:22">
      <c r="A76" s="93"/>
      <c r="B76" s="93"/>
      <c r="C76" s="91"/>
      <c r="D76" s="91"/>
      <c r="E76" s="91"/>
      <c r="F76" s="91"/>
      <c r="G76" s="91"/>
      <c r="H76" s="91"/>
      <c r="I76" s="99"/>
      <c r="J76" s="93"/>
      <c r="K76" s="93"/>
      <c r="L76" s="93"/>
      <c r="M76" s="93"/>
      <c r="N76" s="92"/>
      <c r="O76" s="99"/>
      <c r="P76" s="99"/>
      <c r="Q76" s="99"/>
      <c r="R76" s="100"/>
      <c r="S76" s="100"/>
      <c r="T76" s="100"/>
      <c r="U76" s="159"/>
    </row>
    <row r="77" spans="1:22">
      <c r="A77" s="187" t="s">
        <v>438</v>
      </c>
      <c r="B77" s="188" t="s">
        <v>439</v>
      </c>
      <c r="C77" s="188" t="s">
        <v>440</v>
      </c>
      <c r="D77" s="188" t="s">
        <v>441</v>
      </c>
      <c r="E77" s="188" t="s">
        <v>442</v>
      </c>
      <c r="F77" s="188" t="s">
        <v>443</v>
      </c>
      <c r="G77" s="189" t="s">
        <v>444</v>
      </c>
      <c r="H77" s="189" t="s">
        <v>445</v>
      </c>
      <c r="I77" s="190" t="s">
        <v>292</v>
      </c>
      <c r="J77" s="190" t="s">
        <v>293</v>
      </c>
      <c r="K77" s="188" t="s">
        <v>446</v>
      </c>
      <c r="L77" s="93"/>
      <c r="M77" s="93"/>
      <c r="N77" s="92"/>
      <c r="O77" s="99"/>
      <c r="P77" s="99"/>
      <c r="Q77" s="99"/>
      <c r="R77" s="100"/>
      <c r="S77" s="100"/>
      <c r="T77" s="100"/>
      <c r="U77" s="159"/>
    </row>
    <row r="78" spans="1:22" ht="25.5">
      <c r="A78" s="191">
        <v>1172304</v>
      </c>
      <c r="B78" s="192" t="s">
        <v>447</v>
      </c>
      <c r="C78" s="192" t="s">
        <v>448</v>
      </c>
      <c r="D78" s="192" t="s">
        <v>320</v>
      </c>
      <c r="E78" s="192" t="s">
        <v>449</v>
      </c>
      <c r="F78" s="192" t="s">
        <v>450</v>
      </c>
      <c r="G78" s="192">
        <v>140</v>
      </c>
      <c r="H78" s="192">
        <v>140</v>
      </c>
      <c r="I78" s="193">
        <v>71.05</v>
      </c>
      <c r="J78" s="200">
        <f>H78*I78</f>
        <v>9947</v>
      </c>
      <c r="K78" s="193">
        <v>9947.3700000000008</v>
      </c>
      <c r="L78" s="93"/>
      <c r="M78" s="93"/>
      <c r="N78" s="92"/>
      <c r="O78" s="99"/>
      <c r="P78" s="99"/>
      <c r="Q78" s="99"/>
      <c r="R78" s="100"/>
      <c r="S78" s="100"/>
      <c r="T78" s="100"/>
      <c r="U78" s="159"/>
    </row>
    <row r="79" spans="1:22" ht="25.5">
      <c r="A79" s="191">
        <v>1183737</v>
      </c>
      <c r="B79" s="192" t="s">
        <v>451</v>
      </c>
      <c r="C79" s="192" t="s">
        <v>448</v>
      </c>
      <c r="D79" s="192" t="s">
        <v>321</v>
      </c>
      <c r="E79" s="192" t="s">
        <v>452</v>
      </c>
      <c r="F79" s="192" t="s">
        <v>450</v>
      </c>
      <c r="G79" s="192">
        <v>70</v>
      </c>
      <c r="H79" s="192">
        <v>70</v>
      </c>
      <c r="I79" s="193">
        <v>208.33</v>
      </c>
      <c r="J79" s="200">
        <f t="shared" ref="J79:J84" si="0">H79*I79</f>
        <v>14583.1</v>
      </c>
      <c r="K79" s="193">
        <v>14583.33</v>
      </c>
      <c r="L79" s="93"/>
      <c r="M79" s="93"/>
      <c r="N79" s="92"/>
      <c r="O79" s="99"/>
      <c r="P79" s="99"/>
      <c r="Q79" s="99"/>
      <c r="R79" s="100"/>
      <c r="S79" s="100"/>
      <c r="T79" s="100"/>
      <c r="U79" s="159"/>
    </row>
    <row r="80" spans="1:22">
      <c r="A80" s="191">
        <v>945195</v>
      </c>
      <c r="B80" s="192" t="s">
        <v>206</v>
      </c>
      <c r="C80" s="192" t="s">
        <v>453</v>
      </c>
      <c r="D80" s="192" t="s">
        <v>207</v>
      </c>
      <c r="E80" s="192" t="s">
        <v>454</v>
      </c>
      <c r="F80" s="192" t="s">
        <v>450</v>
      </c>
      <c r="G80" s="192">
        <v>70</v>
      </c>
      <c r="H80" s="192">
        <v>70</v>
      </c>
      <c r="I80" s="193">
        <v>16.09</v>
      </c>
      <c r="J80" s="200">
        <f t="shared" si="0"/>
        <v>1126.3</v>
      </c>
      <c r="K80" s="193">
        <v>1126.0899999999999</v>
      </c>
      <c r="L80" s="93"/>
      <c r="M80" s="93"/>
      <c r="N80" s="92"/>
      <c r="O80" s="99"/>
      <c r="P80" s="99"/>
      <c r="Q80" s="99"/>
      <c r="R80" s="100"/>
      <c r="S80" s="100"/>
      <c r="T80" s="100"/>
      <c r="U80" s="159"/>
    </row>
    <row r="81" spans="1:21">
      <c r="A81" s="194" t="s">
        <v>288</v>
      </c>
      <c r="B81" s="195" t="s">
        <v>198</v>
      </c>
      <c r="C81" s="192" t="s">
        <v>418</v>
      </c>
      <c r="D81" s="195" t="s">
        <v>337</v>
      </c>
      <c r="E81" s="195" t="s">
        <v>455</v>
      </c>
      <c r="F81" s="195" t="s">
        <v>288</v>
      </c>
      <c r="G81" s="195">
        <v>10</v>
      </c>
      <c r="H81" s="195">
        <v>10</v>
      </c>
      <c r="I81" s="195">
        <v>489.98</v>
      </c>
      <c r="J81" s="200">
        <f t="shared" si="0"/>
        <v>4899.8</v>
      </c>
      <c r="K81" s="193">
        <v>4899.8</v>
      </c>
      <c r="L81" s="93"/>
      <c r="M81" s="93"/>
      <c r="N81" s="92"/>
      <c r="O81" s="99"/>
      <c r="P81" s="99"/>
      <c r="Q81" s="99"/>
      <c r="R81" s="100"/>
      <c r="S81" s="100"/>
      <c r="T81" s="100"/>
      <c r="U81" s="159"/>
    </row>
    <row r="82" spans="1:21">
      <c r="A82" s="194" t="s">
        <v>288</v>
      </c>
      <c r="B82" s="195" t="s">
        <v>199</v>
      </c>
      <c r="C82" s="192" t="s">
        <v>418</v>
      </c>
      <c r="D82" s="195" t="s">
        <v>456</v>
      </c>
      <c r="E82" s="195" t="s">
        <v>455</v>
      </c>
      <c r="F82" s="195" t="s">
        <v>288</v>
      </c>
      <c r="G82" s="195">
        <v>22</v>
      </c>
      <c r="H82" s="195">
        <v>22</v>
      </c>
      <c r="I82" s="195">
        <v>400.27</v>
      </c>
      <c r="J82" s="200">
        <f t="shared" si="0"/>
        <v>8805.9399999999987</v>
      </c>
      <c r="K82" s="193">
        <v>8805.94</v>
      </c>
      <c r="L82" s="93"/>
      <c r="M82" s="93"/>
      <c r="N82" s="92"/>
      <c r="O82" s="99"/>
      <c r="P82" s="99"/>
      <c r="Q82" s="99"/>
      <c r="R82" s="100"/>
      <c r="S82" s="100"/>
      <c r="T82" s="100"/>
      <c r="U82" s="159"/>
    </row>
    <row r="83" spans="1:21">
      <c r="A83" s="194" t="s">
        <v>288</v>
      </c>
      <c r="B83" s="195" t="s">
        <v>200</v>
      </c>
      <c r="C83" s="192" t="s">
        <v>418</v>
      </c>
      <c r="D83" s="195" t="s">
        <v>457</v>
      </c>
      <c r="E83" s="195" t="s">
        <v>455</v>
      </c>
      <c r="F83" s="195" t="s">
        <v>288</v>
      </c>
      <c r="G83" s="195">
        <v>18</v>
      </c>
      <c r="H83" s="195">
        <v>18</v>
      </c>
      <c r="I83" s="195">
        <v>540.42999999999995</v>
      </c>
      <c r="J83" s="200">
        <f t="shared" si="0"/>
        <v>9727.74</v>
      </c>
      <c r="K83" s="193">
        <v>9727.74</v>
      </c>
      <c r="L83" s="93"/>
      <c r="M83" s="93"/>
      <c r="N83" s="92"/>
      <c r="O83" s="99"/>
      <c r="P83" s="99"/>
      <c r="Q83" s="99"/>
      <c r="R83" s="100"/>
      <c r="S83" s="100"/>
      <c r="T83" s="100"/>
      <c r="U83" s="159"/>
    </row>
    <row r="84" spans="1:21">
      <c r="A84" s="194" t="s">
        <v>288</v>
      </c>
      <c r="B84" s="195" t="s">
        <v>201</v>
      </c>
      <c r="C84" s="192" t="s">
        <v>418</v>
      </c>
      <c r="D84" s="195" t="s">
        <v>458</v>
      </c>
      <c r="E84" s="195" t="s">
        <v>455</v>
      </c>
      <c r="F84" s="195" t="s">
        <v>288</v>
      </c>
      <c r="G84" s="195">
        <v>10</v>
      </c>
      <c r="H84" s="195">
        <v>10</v>
      </c>
      <c r="I84" s="195">
        <v>424.72</v>
      </c>
      <c r="J84" s="200">
        <f t="shared" si="0"/>
        <v>4247.2000000000007</v>
      </c>
      <c r="K84" s="193">
        <v>4247.2</v>
      </c>
      <c r="L84" s="93"/>
      <c r="M84" s="93"/>
      <c r="N84" s="92"/>
      <c r="O84" s="99"/>
      <c r="P84" s="99"/>
      <c r="Q84" s="99"/>
      <c r="R84" s="100"/>
      <c r="S84" s="100"/>
      <c r="T84" s="100"/>
      <c r="U84" s="159"/>
    </row>
    <row r="85" spans="1:21">
      <c r="A85" s="194" t="s">
        <v>288</v>
      </c>
      <c r="B85" s="195" t="s">
        <v>288</v>
      </c>
      <c r="C85" s="195" t="s">
        <v>288</v>
      </c>
      <c r="D85" s="195" t="s">
        <v>288</v>
      </c>
      <c r="E85" s="195" t="s">
        <v>288</v>
      </c>
      <c r="F85" s="195" t="s">
        <v>288</v>
      </c>
      <c r="G85" s="195" t="s">
        <v>288</v>
      </c>
      <c r="H85" s="195" t="s">
        <v>288</v>
      </c>
      <c r="I85" s="195" t="s">
        <v>459</v>
      </c>
      <c r="J85" s="200">
        <f>SUM(J78:J84)</f>
        <v>53337.08</v>
      </c>
      <c r="K85" s="196">
        <v>53337.47</v>
      </c>
      <c r="L85" s="93"/>
      <c r="M85" s="93"/>
      <c r="N85" s="92"/>
      <c r="O85" s="99"/>
      <c r="P85" s="99"/>
      <c r="Q85" s="99"/>
      <c r="R85" s="100"/>
      <c r="S85" s="100"/>
      <c r="T85" s="100"/>
      <c r="U85" s="159"/>
    </row>
    <row r="86" spans="1:21">
      <c r="A86" s="93"/>
      <c r="B86" s="93"/>
      <c r="C86" s="91"/>
      <c r="D86" s="91"/>
      <c r="E86" s="91"/>
      <c r="F86" s="91"/>
      <c r="G86" s="91"/>
      <c r="H86" s="91"/>
      <c r="I86" s="99"/>
      <c r="J86" s="199"/>
      <c r="K86" s="93"/>
      <c r="L86" s="93"/>
      <c r="M86" s="93"/>
      <c r="N86" s="92"/>
      <c r="O86" s="99"/>
      <c r="P86" s="99"/>
      <c r="Q86" s="99"/>
      <c r="R86" s="100"/>
      <c r="S86" s="100"/>
      <c r="T86" s="100"/>
      <c r="U86" s="159"/>
    </row>
    <row r="87" spans="1:21">
      <c r="A87" s="93"/>
      <c r="B87" s="93"/>
      <c r="C87" s="91"/>
      <c r="D87" s="91"/>
      <c r="E87" s="91"/>
      <c r="F87" s="91"/>
      <c r="G87" s="91"/>
      <c r="H87" s="91"/>
      <c r="I87" s="99"/>
      <c r="J87" s="93"/>
      <c r="K87" s="93"/>
      <c r="L87" s="93"/>
      <c r="M87" s="93"/>
      <c r="N87" s="92"/>
      <c r="O87" s="99"/>
      <c r="P87" s="99"/>
      <c r="Q87" s="99"/>
      <c r="R87" s="100"/>
      <c r="S87" s="100"/>
      <c r="T87" s="100"/>
      <c r="U87" s="159"/>
    </row>
    <row r="88" spans="1:21">
      <c r="A88" s="93"/>
      <c r="B88" s="93"/>
      <c r="C88" s="91"/>
      <c r="D88" s="91"/>
      <c r="E88" s="91"/>
      <c r="F88" s="91"/>
      <c r="G88" s="91"/>
      <c r="H88" s="91"/>
      <c r="I88" s="99"/>
      <c r="J88" s="93"/>
      <c r="K88" s="93"/>
      <c r="L88" s="93"/>
      <c r="M88" s="93"/>
      <c r="N88" s="92"/>
      <c r="O88" s="99"/>
      <c r="P88" s="99"/>
      <c r="Q88" s="99"/>
      <c r="R88" s="100"/>
      <c r="S88" s="100"/>
      <c r="T88" s="100"/>
      <c r="U88" s="159"/>
    </row>
    <row r="89" spans="1:21">
      <c r="A89" s="93"/>
      <c r="B89" s="93"/>
      <c r="C89" s="91"/>
      <c r="D89" s="91"/>
      <c r="E89" s="91"/>
      <c r="F89" s="91"/>
      <c r="G89" s="91"/>
      <c r="H89" s="91"/>
      <c r="I89" s="99"/>
      <c r="J89" s="93"/>
      <c r="K89" s="93"/>
      <c r="L89" s="93"/>
      <c r="M89" s="93"/>
      <c r="N89" s="92"/>
      <c r="O89" s="99"/>
      <c r="P89" s="99"/>
      <c r="Q89" s="99"/>
      <c r="R89" s="100"/>
      <c r="S89" s="100"/>
      <c r="T89" s="100"/>
      <c r="U89" s="159"/>
    </row>
    <row r="90" spans="1:21">
      <c r="A90" s="93"/>
      <c r="B90" s="93"/>
      <c r="C90" s="91"/>
      <c r="D90" s="91"/>
      <c r="E90" s="91"/>
      <c r="F90" s="91"/>
      <c r="G90" s="91"/>
      <c r="H90" s="91"/>
      <c r="I90" s="99"/>
      <c r="J90" s="93"/>
      <c r="K90" s="93"/>
      <c r="L90" s="93"/>
      <c r="M90" s="93"/>
      <c r="N90" s="92"/>
      <c r="O90" s="99"/>
      <c r="P90" s="99"/>
      <c r="Q90" s="99"/>
      <c r="R90" s="100"/>
      <c r="S90" s="100"/>
      <c r="T90" s="100"/>
      <c r="U90" s="159"/>
    </row>
    <row r="91" spans="1:21">
      <c r="A91" s="93"/>
      <c r="B91" s="93"/>
      <c r="C91" s="91"/>
      <c r="D91" s="91"/>
      <c r="E91" s="91"/>
      <c r="F91" s="91"/>
      <c r="G91" s="91"/>
      <c r="H91" s="91"/>
      <c r="I91" s="99"/>
      <c r="J91" s="93"/>
      <c r="K91" s="93"/>
      <c r="L91" s="93"/>
      <c r="M91" s="93"/>
      <c r="N91" s="92"/>
      <c r="O91" s="99"/>
      <c r="P91" s="99"/>
      <c r="Q91" s="99"/>
      <c r="R91" s="100"/>
      <c r="S91" s="100"/>
      <c r="T91" s="100"/>
      <c r="U91" s="159"/>
    </row>
    <row r="92" spans="1:21">
      <c r="A92" s="93"/>
      <c r="B92" s="93"/>
      <c r="C92" s="91"/>
      <c r="D92" s="91"/>
      <c r="E92" s="91"/>
      <c r="F92" s="91"/>
      <c r="G92" s="91"/>
      <c r="H92" s="91"/>
      <c r="I92" s="99"/>
      <c r="J92" s="93"/>
      <c r="K92" s="93"/>
      <c r="L92" s="93"/>
      <c r="M92" s="93"/>
      <c r="N92" s="92"/>
      <c r="O92" s="99"/>
      <c r="P92" s="99"/>
      <c r="Q92" s="99"/>
      <c r="R92" s="100"/>
      <c r="S92" s="100"/>
      <c r="T92" s="100"/>
      <c r="U92" s="159"/>
    </row>
    <row r="93" spans="1:21">
      <c r="A93" s="93"/>
      <c r="B93" s="93"/>
      <c r="C93" s="91"/>
      <c r="D93" s="91"/>
      <c r="E93" s="91"/>
      <c r="F93" s="91"/>
      <c r="G93" s="91"/>
      <c r="H93" s="91"/>
      <c r="I93" s="99"/>
      <c r="J93" s="93"/>
      <c r="K93" s="93"/>
      <c r="L93" s="93"/>
      <c r="M93" s="93"/>
      <c r="N93" s="92"/>
      <c r="O93" s="99"/>
      <c r="P93" s="99"/>
      <c r="Q93" s="99"/>
      <c r="R93" s="100"/>
      <c r="S93" s="100"/>
      <c r="T93" s="100"/>
      <c r="U93" s="159"/>
    </row>
    <row r="94" spans="1:21">
      <c r="A94" s="93"/>
      <c r="B94" s="93"/>
      <c r="C94" s="91"/>
      <c r="D94" s="91"/>
      <c r="E94" s="91"/>
      <c r="F94" s="91"/>
      <c r="G94" s="91"/>
      <c r="H94" s="91"/>
      <c r="I94" s="99"/>
      <c r="J94" s="93"/>
      <c r="K94" s="93"/>
      <c r="L94" s="93"/>
      <c r="M94" s="93"/>
      <c r="N94" s="92"/>
      <c r="O94" s="99"/>
      <c r="P94" s="99"/>
      <c r="Q94" s="99"/>
      <c r="R94" s="100"/>
      <c r="S94" s="100"/>
      <c r="T94" s="100"/>
      <c r="U94" s="159"/>
    </row>
    <row r="95" spans="1:21">
      <c r="A95" s="93"/>
      <c r="B95" s="93"/>
      <c r="C95" s="91"/>
      <c r="D95" s="91"/>
      <c r="E95" s="91"/>
      <c r="F95" s="91"/>
      <c r="G95" s="91"/>
      <c r="H95" s="91"/>
      <c r="I95" s="99"/>
      <c r="J95" s="93"/>
      <c r="K95" s="93"/>
      <c r="L95" s="93"/>
      <c r="M95" s="93"/>
      <c r="N95" s="92"/>
      <c r="O95" s="99"/>
      <c r="P95" s="99"/>
      <c r="Q95" s="99"/>
      <c r="R95" s="100"/>
      <c r="S95" s="100"/>
      <c r="T95" s="100"/>
      <c r="U95" s="159"/>
    </row>
    <row r="96" spans="1:21">
      <c r="A96" s="93"/>
      <c r="B96" s="93"/>
      <c r="C96" s="91"/>
      <c r="D96" s="91"/>
      <c r="E96" s="91"/>
      <c r="F96" s="91"/>
      <c r="G96" s="91"/>
      <c r="H96" s="91"/>
      <c r="I96" s="99"/>
      <c r="J96" s="93"/>
      <c r="K96" s="93"/>
      <c r="L96" s="93"/>
      <c r="M96" s="93"/>
      <c r="N96" s="92"/>
      <c r="O96" s="99"/>
      <c r="P96" s="99"/>
      <c r="Q96" s="99"/>
      <c r="R96" s="100"/>
      <c r="S96" s="100"/>
      <c r="T96" s="100"/>
      <c r="U96" s="159"/>
    </row>
    <row r="97" spans="1:21">
      <c r="A97" s="93"/>
      <c r="B97" s="93"/>
      <c r="C97" s="91"/>
      <c r="D97" s="91"/>
      <c r="E97" s="91"/>
      <c r="F97" s="91"/>
      <c r="G97" s="91"/>
      <c r="H97" s="91"/>
      <c r="I97" s="99"/>
      <c r="J97" s="93"/>
      <c r="K97" s="93"/>
      <c r="L97" s="93"/>
      <c r="M97" s="93"/>
      <c r="N97" s="92"/>
      <c r="O97" s="99"/>
      <c r="P97" s="99"/>
      <c r="Q97" s="99"/>
      <c r="R97" s="100"/>
      <c r="S97" s="100"/>
      <c r="T97" s="100"/>
      <c r="U97" s="159"/>
    </row>
    <row r="98" spans="1:21">
      <c r="A98" s="93"/>
      <c r="B98" s="93"/>
      <c r="C98" s="91"/>
      <c r="D98" s="91"/>
      <c r="E98" s="91"/>
      <c r="F98" s="91"/>
      <c r="G98" s="91"/>
      <c r="H98" s="91"/>
      <c r="I98" s="99"/>
      <c r="J98" s="93"/>
      <c r="K98" s="93"/>
      <c r="L98" s="93"/>
      <c r="M98" s="93"/>
      <c r="N98" s="92"/>
      <c r="O98" s="99"/>
      <c r="P98" s="99"/>
      <c r="Q98" s="99"/>
      <c r="R98" s="100"/>
      <c r="S98" s="100"/>
      <c r="T98" s="100"/>
      <c r="U98" s="159"/>
    </row>
    <row r="99" spans="1:21">
      <c r="A99" s="93"/>
      <c r="B99" s="93"/>
      <c r="C99" s="91"/>
      <c r="D99" s="91"/>
      <c r="E99" s="91"/>
      <c r="F99" s="91"/>
      <c r="G99" s="91"/>
      <c r="H99" s="91"/>
      <c r="I99" s="99"/>
      <c r="J99" s="93"/>
      <c r="K99" s="93"/>
      <c r="L99" s="93"/>
      <c r="M99" s="93"/>
      <c r="N99" s="92"/>
      <c r="O99" s="99"/>
      <c r="P99" s="99"/>
      <c r="Q99" s="99"/>
      <c r="R99" s="100"/>
      <c r="S99" s="100"/>
      <c r="T99" s="100"/>
      <c r="U99" s="159"/>
    </row>
    <row r="100" spans="1:21">
      <c r="A100" s="93"/>
      <c r="B100" s="93"/>
      <c r="C100" s="91"/>
      <c r="D100" s="91"/>
      <c r="E100" s="91"/>
      <c r="F100" s="91"/>
      <c r="G100" s="91"/>
      <c r="H100" s="91"/>
      <c r="I100" s="99"/>
      <c r="J100" s="93"/>
      <c r="K100" s="93"/>
      <c r="L100" s="93"/>
      <c r="M100" s="93"/>
      <c r="N100" s="92"/>
      <c r="O100" s="99"/>
      <c r="P100" s="99"/>
      <c r="Q100" s="99"/>
      <c r="R100" s="100"/>
      <c r="S100" s="100"/>
      <c r="T100" s="100"/>
      <c r="U100" s="159"/>
    </row>
    <row r="101" spans="1:21">
      <c r="A101" s="93"/>
      <c r="B101" s="93"/>
      <c r="C101" s="91"/>
      <c r="D101" s="91"/>
      <c r="E101" s="91"/>
      <c r="F101" s="91"/>
      <c r="G101" s="91"/>
      <c r="H101" s="91"/>
      <c r="I101" s="99"/>
      <c r="J101" s="93"/>
      <c r="K101" s="93"/>
      <c r="L101" s="93"/>
      <c r="M101" s="93"/>
      <c r="N101" s="92"/>
      <c r="O101" s="99"/>
      <c r="P101" s="99"/>
      <c r="Q101" s="99"/>
      <c r="R101" s="100"/>
      <c r="S101" s="100"/>
      <c r="T101" s="100"/>
      <c r="U101" s="159"/>
    </row>
    <row r="102" spans="1:21">
      <c r="A102" s="93"/>
      <c r="B102" s="93"/>
      <c r="C102" s="91"/>
      <c r="D102" s="91"/>
      <c r="E102" s="91"/>
      <c r="F102" s="91"/>
      <c r="G102" s="91"/>
      <c r="H102" s="91"/>
      <c r="I102" s="99"/>
      <c r="J102" s="93"/>
      <c r="K102" s="93"/>
      <c r="L102" s="93"/>
      <c r="M102" s="93"/>
      <c r="N102" s="92"/>
      <c r="O102" s="99"/>
      <c r="P102" s="99"/>
      <c r="Q102" s="99"/>
      <c r="R102" s="100"/>
      <c r="S102" s="100"/>
      <c r="T102" s="100"/>
      <c r="U102" s="159"/>
    </row>
    <row r="103" spans="1:21">
      <c r="A103" s="93"/>
      <c r="B103" s="93"/>
      <c r="C103" s="91"/>
      <c r="D103" s="91"/>
      <c r="E103" s="91"/>
      <c r="F103" s="91"/>
      <c r="G103" s="91"/>
      <c r="H103" s="91"/>
      <c r="I103" s="99"/>
      <c r="J103" s="93"/>
      <c r="K103" s="93"/>
      <c r="L103" s="93"/>
      <c r="M103" s="93"/>
      <c r="N103" s="92"/>
      <c r="O103" s="99"/>
      <c r="P103" s="99"/>
      <c r="Q103" s="99"/>
      <c r="R103" s="100"/>
      <c r="S103" s="100"/>
      <c r="T103" s="100"/>
      <c r="U103" s="159"/>
    </row>
    <row r="104" spans="1:21">
      <c r="A104" s="93"/>
      <c r="B104" s="93"/>
      <c r="C104" s="91"/>
      <c r="D104" s="91"/>
      <c r="E104" s="91"/>
      <c r="F104" s="91"/>
      <c r="G104" s="91"/>
      <c r="H104" s="91"/>
      <c r="I104" s="99"/>
      <c r="J104" s="93"/>
      <c r="K104" s="93"/>
      <c r="L104" s="93"/>
      <c r="M104" s="93"/>
      <c r="N104" s="92"/>
      <c r="O104" s="99"/>
      <c r="P104" s="99"/>
      <c r="Q104" s="99"/>
      <c r="R104" s="100"/>
      <c r="S104" s="100"/>
      <c r="T104" s="100"/>
      <c r="U104" s="159"/>
    </row>
    <row r="105" spans="1:21">
      <c r="A105" s="93"/>
      <c r="B105" s="93"/>
      <c r="C105" s="91"/>
      <c r="D105" s="91"/>
      <c r="E105" s="91"/>
      <c r="F105" s="91"/>
      <c r="G105" s="91"/>
      <c r="H105" s="91"/>
      <c r="I105" s="99"/>
      <c r="J105" s="93"/>
      <c r="K105" s="93"/>
      <c r="L105" s="93"/>
      <c r="M105" s="93"/>
      <c r="N105" s="92"/>
      <c r="O105" s="99"/>
      <c r="P105" s="99"/>
      <c r="Q105" s="99"/>
      <c r="R105" s="100"/>
      <c r="S105" s="100"/>
      <c r="T105" s="100"/>
      <c r="U105" s="159"/>
    </row>
    <row r="106" spans="1:21">
      <c r="A106" s="93"/>
      <c r="B106" s="93"/>
      <c r="C106" s="91"/>
      <c r="D106" s="91"/>
      <c r="E106" s="91"/>
      <c r="F106" s="91"/>
      <c r="G106" s="91"/>
      <c r="H106" s="91"/>
      <c r="I106" s="99"/>
      <c r="J106" s="93"/>
      <c r="K106" s="93"/>
      <c r="L106" s="93"/>
      <c r="M106" s="93"/>
      <c r="N106" s="92"/>
      <c r="O106" s="99"/>
      <c r="P106" s="99"/>
      <c r="Q106" s="99"/>
      <c r="R106" s="100"/>
      <c r="S106" s="100"/>
      <c r="T106" s="100"/>
      <c r="U106" s="159"/>
    </row>
    <row r="107" spans="1:21">
      <c r="A107" s="93"/>
      <c r="B107" s="93"/>
      <c r="C107" s="91"/>
      <c r="D107" s="91"/>
      <c r="E107" s="91"/>
      <c r="F107" s="91"/>
      <c r="G107" s="91"/>
      <c r="H107" s="91"/>
      <c r="I107" s="99"/>
      <c r="J107" s="93"/>
      <c r="K107" s="93"/>
      <c r="L107" s="93"/>
      <c r="M107" s="93"/>
      <c r="N107" s="92"/>
      <c r="O107" s="99"/>
      <c r="P107" s="99"/>
      <c r="Q107" s="99"/>
      <c r="R107" s="100"/>
      <c r="S107" s="100"/>
      <c r="T107" s="100"/>
      <c r="U107" s="159"/>
    </row>
    <row r="108" spans="1:21">
      <c r="A108" s="93"/>
      <c r="B108" s="93"/>
      <c r="C108" s="91"/>
      <c r="D108" s="91"/>
      <c r="E108" s="91"/>
      <c r="F108" s="91"/>
      <c r="G108" s="91"/>
      <c r="H108" s="91"/>
      <c r="I108" s="99"/>
      <c r="J108" s="93"/>
      <c r="K108" s="93"/>
      <c r="L108" s="93"/>
      <c r="M108" s="93"/>
      <c r="N108" s="92"/>
      <c r="O108" s="99"/>
      <c r="P108" s="99"/>
      <c r="Q108" s="99"/>
      <c r="R108" s="100"/>
      <c r="S108" s="100"/>
      <c r="T108" s="100"/>
      <c r="U108" s="159"/>
    </row>
    <row r="109" spans="1:21">
      <c r="A109" s="93"/>
      <c r="B109" s="93"/>
      <c r="C109" s="91"/>
      <c r="D109" s="91"/>
      <c r="E109" s="91"/>
      <c r="F109" s="91"/>
      <c r="G109" s="91"/>
      <c r="H109" s="91"/>
      <c r="I109" s="99"/>
      <c r="J109" s="93"/>
      <c r="K109" s="93"/>
      <c r="L109" s="93"/>
      <c r="M109" s="93"/>
      <c r="N109" s="92"/>
      <c r="O109" s="99"/>
      <c r="P109" s="99"/>
      <c r="Q109" s="99"/>
      <c r="R109" s="100"/>
      <c r="S109" s="100"/>
      <c r="T109" s="100"/>
      <c r="U109" s="159"/>
    </row>
    <row r="110" spans="1:21">
      <c r="A110" s="93"/>
      <c r="B110" s="93"/>
      <c r="C110" s="91"/>
      <c r="D110" s="91"/>
      <c r="E110" s="91"/>
      <c r="F110" s="91"/>
      <c r="G110" s="91"/>
      <c r="H110" s="91"/>
      <c r="I110" s="99"/>
      <c r="J110" s="93"/>
      <c r="K110" s="93"/>
      <c r="L110" s="93"/>
      <c r="M110" s="93"/>
      <c r="N110" s="92"/>
      <c r="O110" s="99"/>
      <c r="P110" s="99"/>
      <c r="Q110" s="99"/>
      <c r="R110" s="100"/>
      <c r="S110" s="100"/>
      <c r="T110" s="100"/>
      <c r="U110" s="159"/>
    </row>
    <row r="111" spans="1:21">
      <c r="A111" s="93"/>
      <c r="B111" s="93"/>
      <c r="C111" s="91"/>
      <c r="D111" s="91"/>
      <c r="E111" s="91"/>
      <c r="F111" s="91"/>
      <c r="G111" s="91"/>
      <c r="H111" s="91"/>
      <c r="I111" s="99"/>
      <c r="J111" s="93"/>
      <c r="K111" s="93"/>
      <c r="L111" s="93"/>
      <c r="M111" s="93"/>
      <c r="N111" s="92"/>
      <c r="O111" s="99"/>
      <c r="P111" s="99"/>
      <c r="Q111" s="99"/>
      <c r="R111" s="100"/>
      <c r="S111" s="100"/>
      <c r="T111" s="100"/>
      <c r="U111" s="159"/>
    </row>
    <row r="112" spans="1:21">
      <c r="A112" s="93"/>
      <c r="B112" s="93"/>
      <c r="C112" s="91"/>
      <c r="D112" s="91"/>
      <c r="E112" s="91"/>
      <c r="F112" s="91"/>
      <c r="G112" s="91"/>
      <c r="H112" s="91"/>
      <c r="I112" s="99"/>
      <c r="J112" s="93"/>
      <c r="K112" s="93"/>
      <c r="L112" s="93"/>
      <c r="M112" s="93"/>
      <c r="N112" s="92"/>
      <c r="O112" s="99"/>
      <c r="P112" s="99"/>
      <c r="Q112" s="99"/>
      <c r="R112" s="100"/>
      <c r="S112" s="100"/>
      <c r="T112" s="100"/>
      <c r="U112" s="159"/>
    </row>
    <row r="113" spans="1:21">
      <c r="A113" s="93"/>
      <c r="B113" s="93"/>
      <c r="C113" s="91"/>
      <c r="D113" s="91"/>
      <c r="E113" s="91"/>
      <c r="F113" s="91"/>
      <c r="G113" s="91"/>
      <c r="H113" s="91"/>
      <c r="I113" s="99"/>
      <c r="J113" s="93"/>
      <c r="K113" s="93"/>
      <c r="L113" s="93"/>
      <c r="M113" s="93"/>
      <c r="N113" s="92"/>
      <c r="O113" s="99"/>
      <c r="P113" s="99"/>
      <c r="Q113" s="99"/>
      <c r="R113" s="100"/>
      <c r="S113" s="100"/>
      <c r="T113" s="100"/>
      <c r="U113" s="159"/>
    </row>
    <row r="114" spans="1:21">
      <c r="A114" s="93"/>
      <c r="B114" s="93"/>
      <c r="C114" s="91"/>
      <c r="D114" s="91"/>
      <c r="E114" s="91"/>
      <c r="F114" s="91"/>
      <c r="G114" s="91"/>
      <c r="H114" s="91"/>
      <c r="I114" s="99"/>
      <c r="J114" s="93"/>
      <c r="K114" s="93"/>
      <c r="L114" s="93"/>
      <c r="M114" s="93"/>
      <c r="N114" s="92"/>
      <c r="O114" s="99"/>
      <c r="P114" s="99"/>
      <c r="Q114" s="99"/>
      <c r="R114" s="100"/>
      <c r="S114" s="100"/>
      <c r="T114" s="100"/>
      <c r="U114" s="159"/>
    </row>
    <row r="115" spans="1:21">
      <c r="A115" s="93"/>
      <c r="B115" s="93"/>
      <c r="C115" s="91"/>
      <c r="D115" s="91"/>
      <c r="E115" s="91"/>
      <c r="F115" s="91"/>
      <c r="G115" s="91"/>
      <c r="H115" s="91"/>
      <c r="I115" s="99"/>
      <c r="J115" s="93"/>
      <c r="K115" s="93"/>
      <c r="L115" s="93"/>
      <c r="M115" s="93"/>
      <c r="N115" s="92"/>
      <c r="O115" s="99"/>
      <c r="P115" s="99"/>
      <c r="Q115" s="99"/>
      <c r="R115" s="100"/>
      <c r="S115" s="100"/>
      <c r="T115" s="100"/>
      <c r="U115" s="133"/>
    </row>
    <row r="116" spans="1:21">
      <c r="A116" s="93"/>
      <c r="B116" s="93"/>
      <c r="C116" s="91"/>
      <c r="D116" s="91"/>
      <c r="E116" s="91"/>
      <c r="F116" s="91"/>
      <c r="G116" s="91"/>
      <c r="H116" s="91"/>
      <c r="I116" s="99"/>
      <c r="J116" s="93"/>
      <c r="K116" s="93"/>
      <c r="L116" s="93"/>
      <c r="M116" s="93"/>
      <c r="N116" s="92"/>
      <c r="O116" s="99"/>
      <c r="P116" s="99"/>
      <c r="Q116" s="99"/>
      <c r="R116" s="100"/>
      <c r="S116" s="100"/>
      <c r="T116" s="100"/>
      <c r="U116" s="123"/>
    </row>
    <row r="117" spans="1:21">
      <c r="A117" s="93"/>
      <c r="B117" s="93"/>
      <c r="C117" s="91"/>
      <c r="D117" s="91"/>
      <c r="E117" s="91"/>
      <c r="F117" s="91"/>
      <c r="G117" s="91"/>
      <c r="H117" s="91"/>
      <c r="I117" s="99"/>
      <c r="J117" s="93"/>
      <c r="K117" s="93"/>
      <c r="L117" s="93"/>
      <c r="M117" s="93"/>
      <c r="N117" s="92"/>
      <c r="O117" s="99"/>
      <c r="P117" s="99"/>
      <c r="Q117" s="99"/>
      <c r="R117" s="100"/>
      <c r="S117" s="100"/>
      <c r="T117" s="100"/>
      <c r="U117" s="123"/>
    </row>
    <row r="118" spans="1:21">
      <c r="A118" s="93"/>
      <c r="B118" s="93"/>
      <c r="C118" s="91"/>
      <c r="D118" s="91"/>
      <c r="E118" s="91"/>
      <c r="F118" s="91"/>
      <c r="G118" s="91"/>
      <c r="H118" s="91"/>
      <c r="I118" s="99"/>
      <c r="J118" s="93"/>
      <c r="K118" s="93"/>
      <c r="L118" s="93"/>
      <c r="M118" s="93"/>
      <c r="N118" s="92"/>
      <c r="O118" s="99"/>
      <c r="P118" s="99"/>
      <c r="Q118" s="99"/>
      <c r="R118" s="100"/>
      <c r="S118" s="100"/>
      <c r="T118" s="100"/>
      <c r="U118" s="123"/>
    </row>
    <row r="119" spans="1:21">
      <c r="A119" s="93"/>
      <c r="B119" s="93"/>
      <c r="C119" s="91"/>
      <c r="D119" s="91"/>
      <c r="E119" s="91"/>
      <c r="F119" s="91"/>
      <c r="G119" s="91"/>
      <c r="H119" s="91"/>
      <c r="I119" s="99"/>
      <c r="J119" s="93"/>
      <c r="K119" s="93"/>
      <c r="L119" s="93"/>
      <c r="M119" s="93"/>
      <c r="N119" s="92"/>
      <c r="O119" s="99"/>
      <c r="P119" s="99"/>
      <c r="Q119" s="99"/>
      <c r="R119" s="100"/>
      <c r="S119" s="100"/>
      <c r="T119" s="100"/>
      <c r="U119" s="123"/>
    </row>
    <row r="120" spans="1:21">
      <c r="A120" s="93"/>
      <c r="B120" s="93"/>
      <c r="C120" s="91"/>
      <c r="D120" s="91"/>
      <c r="E120" s="91"/>
      <c r="F120" s="91"/>
      <c r="G120" s="91"/>
      <c r="H120" s="91"/>
      <c r="I120" s="99"/>
      <c r="J120" s="93"/>
      <c r="K120" s="93"/>
      <c r="L120" s="93"/>
      <c r="M120" s="93"/>
      <c r="N120" s="92"/>
      <c r="O120" s="99"/>
      <c r="P120" s="99"/>
      <c r="Q120" s="99"/>
      <c r="R120" s="100"/>
      <c r="S120" s="100"/>
      <c r="T120" s="100"/>
      <c r="U120" s="123"/>
    </row>
    <row r="121" spans="1:21">
      <c r="A121" s="93"/>
      <c r="B121" s="93"/>
      <c r="C121" s="91"/>
      <c r="D121" s="91"/>
      <c r="E121" s="91"/>
      <c r="F121" s="91"/>
      <c r="G121" s="91"/>
      <c r="H121" s="91"/>
      <c r="I121" s="99"/>
      <c r="J121" s="93"/>
      <c r="K121" s="93"/>
      <c r="L121" s="93"/>
      <c r="M121" s="93"/>
      <c r="N121" s="92"/>
      <c r="O121" s="99"/>
      <c r="P121" s="99"/>
      <c r="Q121" s="99"/>
      <c r="R121" s="100"/>
      <c r="S121" s="100"/>
      <c r="T121" s="100"/>
      <c r="U121" s="123"/>
    </row>
    <row r="122" spans="1:21">
      <c r="A122" s="93"/>
      <c r="B122" s="93"/>
      <c r="C122" s="91"/>
      <c r="D122" s="91"/>
      <c r="E122" s="91"/>
      <c r="F122" s="91"/>
      <c r="G122" s="91"/>
      <c r="H122" s="91"/>
      <c r="I122" s="99"/>
      <c r="J122" s="93"/>
      <c r="K122" s="93"/>
      <c r="L122" s="93"/>
      <c r="M122" s="93"/>
      <c r="N122" s="92"/>
      <c r="O122" s="99"/>
      <c r="P122" s="99"/>
      <c r="Q122" s="99"/>
      <c r="R122" s="100"/>
      <c r="S122" s="100"/>
      <c r="T122" s="100"/>
      <c r="U122" s="123"/>
    </row>
    <row r="123" spans="1:21">
      <c r="A123" s="93"/>
      <c r="B123" s="93"/>
      <c r="C123" s="91"/>
      <c r="D123" s="91"/>
      <c r="E123" s="91"/>
      <c r="F123" s="91"/>
      <c r="G123" s="91"/>
      <c r="H123" s="91"/>
      <c r="I123" s="99"/>
      <c r="J123" s="93"/>
      <c r="K123" s="93"/>
      <c r="L123" s="93"/>
      <c r="M123" s="93"/>
      <c r="N123" s="92"/>
      <c r="O123" s="99"/>
      <c r="P123" s="99"/>
      <c r="Q123" s="99"/>
      <c r="R123" s="100"/>
      <c r="S123" s="100"/>
      <c r="T123" s="100"/>
      <c r="U123" s="123"/>
    </row>
    <row r="124" spans="1:21">
      <c r="A124" s="93"/>
      <c r="B124" s="93"/>
      <c r="C124" s="91"/>
      <c r="D124" s="91"/>
      <c r="E124" s="91"/>
      <c r="F124" s="91"/>
      <c r="G124" s="91"/>
      <c r="H124" s="91"/>
      <c r="I124" s="99"/>
      <c r="J124" s="93"/>
      <c r="K124" s="93"/>
      <c r="L124" s="93"/>
      <c r="M124" s="93"/>
      <c r="N124" s="92"/>
      <c r="O124" s="99"/>
      <c r="P124" s="99"/>
      <c r="Q124" s="99"/>
      <c r="R124" s="100"/>
      <c r="S124" s="100"/>
      <c r="T124" s="100"/>
      <c r="U124" s="123"/>
    </row>
    <row r="125" spans="1:21">
      <c r="A125" s="93"/>
      <c r="B125" s="93"/>
      <c r="C125" s="91"/>
      <c r="D125" s="91"/>
      <c r="E125" s="91"/>
      <c r="F125" s="91"/>
      <c r="G125" s="91"/>
      <c r="H125" s="91"/>
      <c r="I125" s="99"/>
      <c r="J125" s="93"/>
      <c r="K125" s="93"/>
      <c r="L125" s="93"/>
      <c r="M125" s="93"/>
      <c r="N125" s="92"/>
      <c r="O125" s="99"/>
      <c r="P125" s="99"/>
      <c r="Q125" s="99"/>
      <c r="R125" s="100"/>
      <c r="S125" s="100"/>
      <c r="T125" s="100"/>
      <c r="U125" s="123"/>
    </row>
    <row r="126" spans="1:21">
      <c r="A126" s="93"/>
      <c r="B126" s="93"/>
      <c r="C126" s="91"/>
      <c r="D126" s="91"/>
      <c r="E126" s="91"/>
      <c r="F126" s="91"/>
      <c r="G126" s="91"/>
      <c r="H126" s="91"/>
      <c r="I126" s="99"/>
      <c r="J126" s="93"/>
      <c r="K126" s="93"/>
      <c r="L126" s="93"/>
      <c r="M126" s="93"/>
      <c r="N126" s="92"/>
      <c r="O126" s="99"/>
      <c r="P126" s="99"/>
      <c r="Q126" s="99"/>
      <c r="R126" s="100"/>
      <c r="S126" s="100"/>
      <c r="T126" s="100"/>
      <c r="U126" s="123"/>
    </row>
    <row r="127" spans="1:21">
      <c r="A127" s="93"/>
      <c r="B127" s="93"/>
      <c r="C127" s="91"/>
      <c r="D127" s="91"/>
      <c r="E127" s="91"/>
      <c r="F127" s="91"/>
      <c r="G127" s="91"/>
      <c r="H127" s="91"/>
      <c r="I127" s="99"/>
      <c r="J127" s="93"/>
      <c r="K127" s="93"/>
      <c r="L127" s="93"/>
      <c r="M127" s="93"/>
      <c r="N127" s="92"/>
      <c r="O127" s="99"/>
      <c r="P127" s="99"/>
      <c r="Q127" s="99"/>
      <c r="R127" s="100"/>
      <c r="S127" s="100"/>
      <c r="T127" s="100"/>
      <c r="U127" s="123"/>
    </row>
    <row r="128" spans="1:21">
      <c r="A128" s="93"/>
      <c r="B128" s="93"/>
      <c r="C128" s="91"/>
      <c r="D128" s="91"/>
      <c r="E128" s="91"/>
      <c r="F128" s="91"/>
      <c r="G128" s="91"/>
      <c r="H128" s="91"/>
      <c r="I128" s="99"/>
      <c r="J128" s="93"/>
      <c r="K128" s="93"/>
      <c r="L128" s="93"/>
      <c r="M128" s="93"/>
      <c r="N128" s="92"/>
      <c r="O128" s="99"/>
      <c r="P128" s="99"/>
      <c r="Q128" s="99"/>
      <c r="R128" s="100"/>
      <c r="S128" s="100"/>
      <c r="T128" s="100"/>
      <c r="U128" s="123"/>
    </row>
    <row r="129" spans="1:20">
      <c r="A129" s="10"/>
      <c r="B129" s="10"/>
      <c r="C129" s="7"/>
      <c r="D129" s="7"/>
      <c r="E129" s="7"/>
      <c r="F129" s="7"/>
      <c r="G129" s="7"/>
      <c r="H129" s="7"/>
      <c r="I129" s="23"/>
      <c r="J129" s="10"/>
      <c r="K129" s="10"/>
      <c r="L129" s="10"/>
      <c r="M129" s="10"/>
      <c r="N129" s="13"/>
      <c r="O129" s="23"/>
      <c r="P129" s="23"/>
      <c r="Q129" s="23"/>
      <c r="R129" s="29"/>
      <c r="S129" s="29"/>
      <c r="T129" s="129"/>
    </row>
  </sheetData>
  <mergeCells count="261">
    <mergeCell ref="D15:D17"/>
    <mergeCell ref="D18:D20"/>
    <mergeCell ref="D21:D23"/>
    <mergeCell ref="D24:D26"/>
    <mergeCell ref="D27:D29"/>
    <mergeCell ref="D30:D32"/>
    <mergeCell ref="D33:D35"/>
    <mergeCell ref="D36:D38"/>
    <mergeCell ref="D39:D41"/>
    <mergeCell ref="O7:R7"/>
    <mergeCell ref="U7:U8"/>
    <mergeCell ref="A9:A11"/>
    <mergeCell ref="B9:B11"/>
    <mergeCell ref="C9:C11"/>
    <mergeCell ref="F9:F11"/>
    <mergeCell ref="H9:H11"/>
    <mergeCell ref="J9:J11"/>
    <mergeCell ref="L9:L11"/>
    <mergeCell ref="I7:I8"/>
    <mergeCell ref="J7:J8"/>
    <mergeCell ref="K7:K8"/>
    <mergeCell ref="L7:L8"/>
    <mergeCell ref="M7:M8"/>
    <mergeCell ref="N7:N8"/>
    <mergeCell ref="A7:A8"/>
    <mergeCell ref="B7:B8"/>
    <mergeCell ref="C7:C8"/>
    <mergeCell ref="F7:F8"/>
    <mergeCell ref="G7:G8"/>
    <mergeCell ref="H7:H8"/>
    <mergeCell ref="U9:U11"/>
    <mergeCell ref="D7:D8"/>
    <mergeCell ref="E7:E8"/>
    <mergeCell ref="R9:R11"/>
    <mergeCell ref="U12:U14"/>
    <mergeCell ref="N12:N14"/>
    <mergeCell ref="O12:O14"/>
    <mergeCell ref="P12:P14"/>
    <mergeCell ref="Q12:Q14"/>
    <mergeCell ref="R12:R14"/>
    <mergeCell ref="N9:N11"/>
    <mergeCell ref="A12:A14"/>
    <mergeCell ref="B12:B14"/>
    <mergeCell ref="C12:C14"/>
    <mergeCell ref="F12:F14"/>
    <mergeCell ref="H12:H14"/>
    <mergeCell ref="J12:J14"/>
    <mergeCell ref="L12:L14"/>
    <mergeCell ref="M12:M14"/>
    <mergeCell ref="M9:M11"/>
    <mergeCell ref="D9:D11"/>
    <mergeCell ref="E9:E11"/>
    <mergeCell ref="E12:E14"/>
    <mergeCell ref="D12:D14"/>
    <mergeCell ref="R15:R17"/>
    <mergeCell ref="U15:U17"/>
    <mergeCell ref="K9:K11"/>
    <mergeCell ref="A18:A20"/>
    <mergeCell ref="B18:B20"/>
    <mergeCell ref="C18:C20"/>
    <mergeCell ref="F18:F20"/>
    <mergeCell ref="H18:H20"/>
    <mergeCell ref="J18:J20"/>
    <mergeCell ref="L15:L17"/>
    <mergeCell ref="M15:M17"/>
    <mergeCell ref="N15:N17"/>
    <mergeCell ref="O15:O17"/>
    <mergeCell ref="P15:P17"/>
    <mergeCell ref="Q15:Q17"/>
    <mergeCell ref="A15:A17"/>
    <mergeCell ref="B15:B17"/>
    <mergeCell ref="C15:C17"/>
    <mergeCell ref="F15:F17"/>
    <mergeCell ref="H15:H17"/>
    <mergeCell ref="J15:J17"/>
    <mergeCell ref="O9:O11"/>
    <mergeCell ref="P9:P11"/>
    <mergeCell ref="Q9:Q11"/>
    <mergeCell ref="M21:M23"/>
    <mergeCell ref="R18:R20"/>
    <mergeCell ref="U18:U20"/>
    <mergeCell ref="A21:A23"/>
    <mergeCell ref="B21:B23"/>
    <mergeCell ref="C21:C23"/>
    <mergeCell ref="F21:F23"/>
    <mergeCell ref="H21:H23"/>
    <mergeCell ref="J21:J23"/>
    <mergeCell ref="L21:L23"/>
    <mergeCell ref="L18:L20"/>
    <mergeCell ref="M18:M20"/>
    <mergeCell ref="N18:N20"/>
    <mergeCell ref="O18:O20"/>
    <mergeCell ref="P18:P20"/>
    <mergeCell ref="Q18:Q20"/>
    <mergeCell ref="U21:U23"/>
    <mergeCell ref="N21:N23"/>
    <mergeCell ref="O21:O23"/>
    <mergeCell ref="P21:P23"/>
    <mergeCell ref="Q21:Q23"/>
    <mergeCell ref="R21:R23"/>
    <mergeCell ref="U24:U26"/>
    <mergeCell ref="A27:A29"/>
    <mergeCell ref="B27:B29"/>
    <mergeCell ref="C27:C29"/>
    <mergeCell ref="F27:F29"/>
    <mergeCell ref="H27:H29"/>
    <mergeCell ref="J27:J29"/>
    <mergeCell ref="L27:L29"/>
    <mergeCell ref="M27:M29"/>
    <mergeCell ref="N27:N29"/>
    <mergeCell ref="N24:N26"/>
    <mergeCell ref="O24:O26"/>
    <mergeCell ref="P24:P26"/>
    <mergeCell ref="Q24:Q26"/>
    <mergeCell ref="R24:R26"/>
    <mergeCell ref="A24:A26"/>
    <mergeCell ref="B24:B26"/>
    <mergeCell ref="C24:C26"/>
    <mergeCell ref="F24:F26"/>
    <mergeCell ref="H24:H26"/>
    <mergeCell ref="J24:J26"/>
    <mergeCell ref="L24:L26"/>
    <mergeCell ref="M24:M26"/>
    <mergeCell ref="O27:O29"/>
    <mergeCell ref="Q27:Q29"/>
    <mergeCell ref="R27:R29"/>
    <mergeCell ref="U27:U29"/>
    <mergeCell ref="N33:N35"/>
    <mergeCell ref="O33:O35"/>
    <mergeCell ref="P33:P35"/>
    <mergeCell ref="Q33:Q35"/>
    <mergeCell ref="R33:R35"/>
    <mergeCell ref="R30:R32"/>
    <mergeCell ref="U30:U32"/>
    <mergeCell ref="N30:N32"/>
    <mergeCell ref="O30:O32"/>
    <mergeCell ref="P30:P32"/>
    <mergeCell ref="Q30:Q32"/>
    <mergeCell ref="U33:U35"/>
    <mergeCell ref="L30:L32"/>
    <mergeCell ref="M30:M32"/>
    <mergeCell ref="A30:A32"/>
    <mergeCell ref="B30:B32"/>
    <mergeCell ref="C30:C32"/>
    <mergeCell ref="F30:F32"/>
    <mergeCell ref="H30:H32"/>
    <mergeCell ref="J30:J32"/>
    <mergeCell ref="P27:P29"/>
    <mergeCell ref="A36:A38"/>
    <mergeCell ref="B36:B38"/>
    <mergeCell ref="L36:L38"/>
    <mergeCell ref="M36:M38"/>
    <mergeCell ref="M33:M35"/>
    <mergeCell ref="C36:C38"/>
    <mergeCell ref="F36:F38"/>
    <mergeCell ref="H36:H38"/>
    <mergeCell ref="J36:J38"/>
    <mergeCell ref="A33:A35"/>
    <mergeCell ref="B33:B35"/>
    <mergeCell ref="C33:C35"/>
    <mergeCell ref="F33:F35"/>
    <mergeCell ref="H33:H35"/>
    <mergeCell ref="J33:J35"/>
    <mergeCell ref="L33:L35"/>
    <mergeCell ref="J39:J41"/>
    <mergeCell ref="L39:L41"/>
    <mergeCell ref="M39:M41"/>
    <mergeCell ref="N39:N41"/>
    <mergeCell ref="O39:O41"/>
    <mergeCell ref="O36:O38"/>
    <mergeCell ref="P36:P38"/>
    <mergeCell ref="Q36:Q38"/>
    <mergeCell ref="R36:R38"/>
    <mergeCell ref="A42:A44"/>
    <mergeCell ref="B42:B44"/>
    <mergeCell ref="C42:C44"/>
    <mergeCell ref="F42:F44"/>
    <mergeCell ref="A39:A41"/>
    <mergeCell ref="B39:B41"/>
    <mergeCell ref="C39:C41"/>
    <mergeCell ref="F39:F41"/>
    <mergeCell ref="H39:H41"/>
    <mergeCell ref="L42:L44"/>
    <mergeCell ref="M42:M44"/>
    <mergeCell ref="N42:N44"/>
    <mergeCell ref="H42:H44"/>
    <mergeCell ref="J42:J44"/>
    <mergeCell ref="D42:D44"/>
    <mergeCell ref="O42:O44"/>
    <mergeCell ref="P42:P44"/>
    <mergeCell ref="Q42:Q44"/>
    <mergeCell ref="N45:N47"/>
    <mergeCell ref="O45:O47"/>
    <mergeCell ref="P45:P47"/>
    <mergeCell ref="Q45:Q47"/>
    <mergeCell ref="R45:R47"/>
    <mergeCell ref="D48:D50"/>
    <mergeCell ref="D45:D47"/>
    <mergeCell ref="B45:B47"/>
    <mergeCell ref="C45:C47"/>
    <mergeCell ref="F45:F47"/>
    <mergeCell ref="H45:H47"/>
    <mergeCell ref="J45:J47"/>
    <mergeCell ref="L45:L47"/>
    <mergeCell ref="A48:A50"/>
    <mergeCell ref="B48:B50"/>
    <mergeCell ref="C48:C50"/>
    <mergeCell ref="F48:F50"/>
    <mergeCell ref="H48:H50"/>
    <mergeCell ref="J48:J50"/>
    <mergeCell ref="L48:L50"/>
    <mergeCell ref="M48:M50"/>
    <mergeCell ref="M45:M47"/>
    <mergeCell ref="R42:R44"/>
    <mergeCell ref="U42:U44"/>
    <mergeCell ref="A45:A47"/>
    <mergeCell ref="A54:A56"/>
    <mergeCell ref="B54:B56"/>
    <mergeCell ref="C54:C56"/>
    <mergeCell ref="F54:F56"/>
    <mergeCell ref="H54:H56"/>
    <mergeCell ref="J54:J56"/>
    <mergeCell ref="O51:O53"/>
    <mergeCell ref="P51:P53"/>
    <mergeCell ref="Q51:Q53"/>
    <mergeCell ref="A51:A53"/>
    <mergeCell ref="B51:B53"/>
    <mergeCell ref="C51:C53"/>
    <mergeCell ref="F51:F53"/>
    <mergeCell ref="H51:H53"/>
    <mergeCell ref="J51:J53"/>
    <mergeCell ref="L51:L53"/>
    <mergeCell ref="M51:M53"/>
    <mergeCell ref="N51:N53"/>
    <mergeCell ref="D51:D53"/>
    <mergeCell ref="D54:D56"/>
    <mergeCell ref="U45:U47"/>
    <mergeCell ref="S7:S8"/>
    <mergeCell ref="T7:T8"/>
    <mergeCell ref="R54:R56"/>
    <mergeCell ref="U54:U56"/>
    <mergeCell ref="L54:L56"/>
    <mergeCell ref="M54:M56"/>
    <mergeCell ref="N54:N56"/>
    <mergeCell ref="O54:O56"/>
    <mergeCell ref="P54:P56"/>
    <mergeCell ref="Q54:Q56"/>
    <mergeCell ref="R51:R53"/>
    <mergeCell ref="U51:U53"/>
    <mergeCell ref="U48:U50"/>
    <mergeCell ref="N48:N50"/>
    <mergeCell ref="O48:O50"/>
    <mergeCell ref="P48:P50"/>
    <mergeCell ref="Q48:Q50"/>
    <mergeCell ref="R48:R50"/>
    <mergeCell ref="P39:P41"/>
    <mergeCell ref="Q39:Q41"/>
    <mergeCell ref="R39:R41"/>
    <mergeCell ref="U39:U41"/>
    <mergeCell ref="U36:U38"/>
    <mergeCell ref="N36:N38"/>
  </mergeCells>
  <conditionalFormatting sqref="B9">
    <cfRule type="containsText" dxfId="131" priority="62" operator="containsText" text="NOT SELECTED">
      <formula>NOT(ISERROR(SEARCH("NOT SELECTED",B9)))</formula>
    </cfRule>
    <cfRule type="containsText" dxfId="130" priority="63" operator="containsText" text="QUOTES">
      <formula>NOT(ISERROR(SEARCH("QUOTES",B9)))</formula>
    </cfRule>
    <cfRule type="containsText" dxfId="129" priority="64" operator="containsText" text="ORDERED">
      <formula>NOT(ISERROR(SEARCH("ORDERED",B9)))</formula>
    </cfRule>
    <cfRule type="containsText" dxfId="128" priority="65" operator="containsText" text="QUOTES">
      <formula>NOT(ISERROR(SEARCH("QUOTES",B9)))</formula>
    </cfRule>
    <cfRule type="containsText" dxfId="127" priority="66" operator="containsText" text="READY">
      <formula>NOT(ISERROR(SEARCH("READY",B9)))</formula>
    </cfRule>
    <cfRule type="containsText" dxfId="126" priority="67" operator="containsText" text="NOT SELECTED">
      <formula>NOT(ISERROR(SEARCH("NOT SELECTED",B9)))</formula>
    </cfRule>
    <cfRule type="containsText" dxfId="125" priority="68" operator="containsText" text="QUOTES">
      <formula>NOT(ISERROR(SEARCH("QUOTES",B9)))</formula>
    </cfRule>
  </conditionalFormatting>
  <conditionalFormatting sqref="B9 B12 B57:B58">
    <cfRule type="containsText" dxfId="124" priority="52" operator="containsText" text="ORDERED">
      <formula>NOT(ISERROR(SEARCH("ORDERED",B9)))</formula>
    </cfRule>
    <cfRule type="containsText" dxfId="123" priority="53" operator="containsText" text="QUOTED">
      <formula>NOT(ISERROR(SEARCH("QUOTED",B9)))</formula>
    </cfRule>
    <cfRule type="containsText" dxfId="122" priority="54" operator="containsText" text="NOT STARTED">
      <formula>NOT(ISERROR(SEARCH("NOT STARTED",B9)))</formula>
    </cfRule>
  </conditionalFormatting>
  <conditionalFormatting sqref="B15">
    <cfRule type="containsText" dxfId="121" priority="46" operator="containsText" text="ORDERED">
      <formula>NOT(ISERROR(SEARCH("ORDERED",B15)))</formula>
    </cfRule>
    <cfRule type="containsText" dxfId="120" priority="47" operator="containsText" text="QUOTED">
      <formula>NOT(ISERROR(SEARCH("QUOTED",B15)))</formula>
    </cfRule>
    <cfRule type="containsText" dxfId="119" priority="48" operator="containsText" text="NOT STARTED">
      <formula>NOT(ISERROR(SEARCH("NOT STARTED",B15)))</formula>
    </cfRule>
  </conditionalFormatting>
  <conditionalFormatting sqref="B18">
    <cfRule type="containsText" dxfId="118" priority="43" operator="containsText" text="ORDERED">
      <formula>NOT(ISERROR(SEARCH("ORDERED",B18)))</formula>
    </cfRule>
    <cfRule type="containsText" dxfId="117" priority="44" operator="containsText" text="QUOTED">
      <formula>NOT(ISERROR(SEARCH("QUOTED",B18)))</formula>
    </cfRule>
    <cfRule type="containsText" dxfId="116" priority="45" operator="containsText" text="NOT STARTED">
      <formula>NOT(ISERROR(SEARCH("NOT STARTED",B18)))</formula>
    </cfRule>
  </conditionalFormatting>
  <conditionalFormatting sqref="B21">
    <cfRule type="containsText" dxfId="115" priority="40" operator="containsText" text="ORDERED">
      <formula>NOT(ISERROR(SEARCH("ORDERED",B21)))</formula>
    </cfRule>
    <cfRule type="containsText" dxfId="114" priority="41" operator="containsText" text="QUOTED">
      <formula>NOT(ISERROR(SEARCH("QUOTED",B21)))</formula>
    </cfRule>
    <cfRule type="containsText" dxfId="113" priority="42" operator="containsText" text="NOT STARTED">
      <formula>NOT(ISERROR(SEARCH("NOT STARTED",B21)))</formula>
    </cfRule>
  </conditionalFormatting>
  <conditionalFormatting sqref="B24">
    <cfRule type="containsText" dxfId="112" priority="37" operator="containsText" text="ORDERED">
      <formula>NOT(ISERROR(SEARCH("ORDERED",B24)))</formula>
    </cfRule>
    <cfRule type="containsText" dxfId="111" priority="38" operator="containsText" text="QUOTED">
      <formula>NOT(ISERROR(SEARCH("QUOTED",B24)))</formula>
    </cfRule>
    <cfRule type="containsText" dxfId="110" priority="39" operator="containsText" text="NOT STARTED">
      <formula>NOT(ISERROR(SEARCH("NOT STARTED",B24)))</formula>
    </cfRule>
  </conditionalFormatting>
  <conditionalFormatting sqref="B27">
    <cfRule type="containsText" dxfId="109" priority="34" operator="containsText" text="ORDERED">
      <formula>NOT(ISERROR(SEARCH("ORDERED",B27)))</formula>
    </cfRule>
    <cfRule type="containsText" dxfId="108" priority="35" operator="containsText" text="QUOTED">
      <formula>NOT(ISERROR(SEARCH("QUOTED",B27)))</formula>
    </cfRule>
    <cfRule type="containsText" dxfId="107" priority="36" operator="containsText" text="NOT STARTED">
      <formula>NOT(ISERROR(SEARCH("NOT STARTED",B27)))</formula>
    </cfRule>
  </conditionalFormatting>
  <conditionalFormatting sqref="B30">
    <cfRule type="containsText" dxfId="106" priority="31" operator="containsText" text="ORDERED">
      <formula>NOT(ISERROR(SEARCH("ORDERED",B30)))</formula>
    </cfRule>
    <cfRule type="containsText" dxfId="105" priority="32" operator="containsText" text="QUOTED">
      <formula>NOT(ISERROR(SEARCH("QUOTED",B30)))</formula>
    </cfRule>
    <cfRule type="containsText" dxfId="104" priority="33" operator="containsText" text="NOT STARTED">
      <formula>NOT(ISERROR(SEARCH("NOT STARTED",B30)))</formula>
    </cfRule>
  </conditionalFormatting>
  <conditionalFormatting sqref="B33">
    <cfRule type="containsText" dxfId="103" priority="28" operator="containsText" text="ORDERED">
      <formula>NOT(ISERROR(SEARCH("ORDERED",B33)))</formula>
    </cfRule>
    <cfRule type="containsText" dxfId="102" priority="29" operator="containsText" text="QUOTED">
      <formula>NOT(ISERROR(SEARCH("QUOTED",B33)))</formula>
    </cfRule>
    <cfRule type="containsText" dxfId="101" priority="30" operator="containsText" text="NOT STARTED">
      <formula>NOT(ISERROR(SEARCH("NOT STARTED",B33)))</formula>
    </cfRule>
  </conditionalFormatting>
  <conditionalFormatting sqref="B36">
    <cfRule type="containsText" dxfId="100" priority="25" operator="containsText" text="ORDERED">
      <formula>NOT(ISERROR(SEARCH("ORDERED",B36)))</formula>
    </cfRule>
    <cfRule type="containsText" dxfId="99" priority="26" operator="containsText" text="QUOTED">
      <formula>NOT(ISERROR(SEARCH("QUOTED",B36)))</formula>
    </cfRule>
    <cfRule type="containsText" dxfId="98" priority="27" operator="containsText" text="NOT STARTED">
      <formula>NOT(ISERROR(SEARCH("NOT STARTED",B36)))</formula>
    </cfRule>
  </conditionalFormatting>
  <conditionalFormatting sqref="B39 B42 B45 B48 B51 B54">
    <cfRule type="containsText" dxfId="97" priority="22" operator="containsText" text="ORDERED">
      <formula>NOT(ISERROR(SEARCH("ORDERED",B39)))</formula>
    </cfRule>
    <cfRule type="containsText" dxfId="96" priority="23" operator="containsText" text="QUOTED">
      <formula>NOT(ISERROR(SEARCH("QUOTED",B39)))</formula>
    </cfRule>
    <cfRule type="containsText" dxfId="95" priority="24" operator="containsText" text="NOT STARTED">
      <formula>NOT(ISERROR(SEARCH("NOT STARTED",B39)))</formula>
    </cfRule>
  </conditionalFormatting>
  <dataValidations count="4">
    <dataValidation type="list" allowBlank="1" showInputMessage="1" showErrorMessage="1" sqref="K9 K12:K58" xr:uid="{BC86DE87-DEEC-224D-8E41-277DE39788B3}">
      <formula1>$K$60:$K$62</formula1>
    </dataValidation>
    <dataValidation type="list" allowBlank="1" showInputMessage="1" showErrorMessage="1" sqref="H9 H51 H45 H39 H15 H12 H18 H21 H24 H27 H30 H33 H57:H58 H36 H42 H48 H54" xr:uid="{3C934867-A004-B94E-AC13-DA91E2177F1C}">
      <formula1>$H$60:$H$62</formula1>
    </dataValidation>
    <dataValidation type="list" allowBlank="1" showInputMessage="1" showErrorMessage="1" sqref="B9 B33 B57:B58 B36 B39 B15 B12 B18 B21 B24 B27 B30 B42 B45 B48 B51 B54" xr:uid="{8BDC9234-89F2-864F-AEDD-FA0A02785B0F}">
      <formula1>$B$60:$B$64</formula1>
    </dataValidation>
    <dataValidation type="list" allowBlank="1" showInputMessage="1" showErrorMessage="1" sqref="C9:C71" xr:uid="{6A93CB07-B698-1242-9CDA-FB4BBD321E7A}">
      <formula1>$C$60:$C$63</formula1>
    </dataValidation>
  </dataValidation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29F91E0-F446-4127-B410-2FE4E6A69A65}">
          <x14:formula1>
            <xm:f>'LISTS TO DO EDIT'!$A$1:$A$4</xm:f>
          </x14:formula1>
          <xm:sqref>D9:D71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8A2CC-9E62-9144-8560-1D7EB703BB75}">
  <dimension ref="A1:S168"/>
  <sheetViews>
    <sheetView topLeftCell="A52" zoomScaleNormal="100" workbookViewId="0">
      <selection activeCell="A100" sqref="A100"/>
    </sheetView>
  </sheetViews>
  <sheetFormatPr defaultColWidth="8.85546875" defaultRowHeight="15"/>
  <cols>
    <col min="1" max="1" width="13.85546875" style="11" customWidth="1"/>
    <col min="2" max="2" width="15.42578125" style="11" customWidth="1"/>
    <col min="3" max="3" width="22.140625" style="8" customWidth="1"/>
    <col min="4" max="4" width="24" style="8" customWidth="1"/>
    <col min="5" max="5" width="27.7109375" style="8" customWidth="1"/>
    <col min="6" max="6" width="21.7109375" style="8" customWidth="1"/>
    <col min="7" max="7" width="17.85546875" style="2" customWidth="1"/>
    <col min="8" max="10" width="20.28515625" style="11" customWidth="1"/>
    <col min="11" max="11" width="13.28515625" style="11" customWidth="1"/>
    <col min="12" max="12" width="13.28515625" style="15" customWidth="1"/>
    <col min="13" max="14" width="16.140625" style="2" customWidth="1"/>
    <col min="15" max="15" width="13.140625" style="2" customWidth="1"/>
    <col min="16" max="16" width="13.140625" style="4" customWidth="1"/>
    <col min="17" max="17" width="15.85546875" style="16" customWidth="1"/>
    <col min="18" max="18" width="28.42578125" style="8" customWidth="1"/>
    <col min="19" max="16384" width="8.85546875" style="11"/>
  </cols>
  <sheetData>
    <row r="1" spans="1:19" ht="15.95" hidden="1" customHeight="1">
      <c r="C1" s="8" t="s">
        <v>1</v>
      </c>
    </row>
    <row r="2" spans="1:19" ht="15" hidden="1" customHeight="1">
      <c r="C2" s="17">
        <v>44179</v>
      </c>
    </row>
    <row r="3" spans="1:19" ht="15" hidden="1" customHeight="1">
      <c r="C3" s="17"/>
    </row>
    <row r="4" spans="1:19" ht="15" hidden="1" customHeight="1">
      <c r="C4" s="17"/>
    </row>
    <row r="5" spans="1:19" ht="15" hidden="1" customHeight="1">
      <c r="C5" s="17"/>
    </row>
    <row r="6" spans="1:19" ht="15" hidden="1" customHeight="1">
      <c r="A6" s="9"/>
      <c r="B6" s="9"/>
      <c r="C6" s="6"/>
      <c r="D6" s="6"/>
      <c r="E6" s="6"/>
      <c r="F6" s="6"/>
      <c r="G6" s="22"/>
      <c r="H6" s="9"/>
      <c r="I6" s="9"/>
      <c r="J6" s="9"/>
      <c r="K6" s="9"/>
      <c r="L6" s="12"/>
      <c r="M6" s="22"/>
      <c r="N6" s="22"/>
      <c r="O6" s="22"/>
      <c r="P6" s="34"/>
      <c r="Q6" s="35"/>
      <c r="R6" s="6"/>
    </row>
    <row r="7" spans="1:19" s="5" customFormat="1" ht="45" customHeight="1" thickBot="1">
      <c r="A7" s="736" t="s">
        <v>2</v>
      </c>
      <c r="B7" s="738" t="s">
        <v>3</v>
      </c>
      <c r="C7" s="729" t="s">
        <v>4</v>
      </c>
      <c r="D7" s="729" t="s">
        <v>7</v>
      </c>
      <c r="E7" s="729" t="s">
        <v>8</v>
      </c>
      <c r="F7" s="729" t="s">
        <v>9</v>
      </c>
      <c r="G7" s="784" t="s">
        <v>10</v>
      </c>
      <c r="H7" s="725" t="s">
        <v>11</v>
      </c>
      <c r="I7" s="725" t="s">
        <v>12</v>
      </c>
      <c r="J7" s="729" t="s">
        <v>13</v>
      </c>
      <c r="K7" s="725" t="s">
        <v>14</v>
      </c>
      <c r="L7" s="731" t="s">
        <v>15</v>
      </c>
      <c r="M7" s="781" t="s">
        <v>18</v>
      </c>
      <c r="N7" s="713"/>
      <c r="O7" s="713"/>
      <c r="P7" s="782"/>
      <c r="Q7" s="792" t="s">
        <v>460</v>
      </c>
      <c r="R7" s="743" t="s">
        <v>19</v>
      </c>
      <c r="S7" s="37"/>
    </row>
    <row r="8" spans="1:19">
      <c r="A8" s="786"/>
      <c r="B8" s="787"/>
      <c r="C8" s="730"/>
      <c r="D8" s="730"/>
      <c r="E8" s="730"/>
      <c r="F8" s="730"/>
      <c r="G8" s="785"/>
      <c r="H8" s="726"/>
      <c r="I8" s="726"/>
      <c r="J8" s="730"/>
      <c r="K8" s="726"/>
      <c r="L8" s="732"/>
      <c r="M8" s="30" t="s">
        <v>20</v>
      </c>
      <c r="N8" s="31" t="s">
        <v>21</v>
      </c>
      <c r="O8" s="31" t="s">
        <v>22</v>
      </c>
      <c r="P8" s="32" t="s">
        <v>23</v>
      </c>
      <c r="Q8" s="793"/>
      <c r="R8" s="788"/>
      <c r="S8" s="39"/>
    </row>
    <row r="9" spans="1:19" ht="15.95" customHeight="1">
      <c r="A9" s="769" t="s">
        <v>24</v>
      </c>
      <c r="B9" s="772" t="s">
        <v>25</v>
      </c>
      <c r="C9" s="772" t="s">
        <v>26</v>
      </c>
      <c r="D9" s="772" t="s">
        <v>28</v>
      </c>
      <c r="E9" s="18" t="s">
        <v>29</v>
      </c>
      <c r="F9" s="720" t="s">
        <v>30</v>
      </c>
      <c r="G9" s="24"/>
      <c r="H9" s="720" t="s">
        <v>31</v>
      </c>
      <c r="I9" s="19"/>
      <c r="J9" s="720" t="s">
        <v>25</v>
      </c>
      <c r="K9" s="720"/>
      <c r="L9" s="750" t="s">
        <v>32</v>
      </c>
      <c r="M9" s="775"/>
      <c r="N9" s="706"/>
      <c r="O9" s="706"/>
      <c r="P9" s="778"/>
      <c r="Q9" s="789">
        <f>SUM(O9*P9)</f>
        <v>0</v>
      </c>
      <c r="R9" s="733" t="s">
        <v>33</v>
      </c>
      <c r="S9" s="39"/>
    </row>
    <row r="10" spans="1:19">
      <c r="A10" s="770"/>
      <c r="B10" s="773"/>
      <c r="C10" s="773"/>
      <c r="D10" s="773"/>
      <c r="E10" s="18" t="s">
        <v>34</v>
      </c>
      <c r="F10" s="721"/>
      <c r="G10" s="24"/>
      <c r="H10" s="721"/>
      <c r="I10" s="19"/>
      <c r="J10" s="721"/>
      <c r="K10" s="721"/>
      <c r="L10" s="751"/>
      <c r="M10" s="776"/>
      <c r="N10" s="707"/>
      <c r="O10" s="707"/>
      <c r="P10" s="779"/>
      <c r="Q10" s="790"/>
      <c r="R10" s="734"/>
      <c r="S10" s="39"/>
    </row>
    <row r="11" spans="1:19">
      <c r="A11" s="771"/>
      <c r="B11" s="774"/>
      <c r="C11" s="774"/>
      <c r="D11" s="774"/>
      <c r="E11" s="18" t="s">
        <v>35</v>
      </c>
      <c r="F11" s="722"/>
      <c r="G11" s="25"/>
      <c r="H11" s="722"/>
      <c r="I11" s="19"/>
      <c r="J11" s="722"/>
      <c r="K11" s="722"/>
      <c r="L11" s="752"/>
      <c r="M11" s="777"/>
      <c r="N11" s="708"/>
      <c r="O11" s="708"/>
      <c r="P11" s="780"/>
      <c r="Q11" s="791"/>
      <c r="R11" s="735"/>
      <c r="S11" s="39"/>
    </row>
    <row r="12" spans="1:19" ht="48" customHeight="1">
      <c r="A12" s="769" t="s">
        <v>24</v>
      </c>
      <c r="B12" s="720" t="s">
        <v>25</v>
      </c>
      <c r="C12" s="720" t="s">
        <v>36</v>
      </c>
      <c r="D12" s="772" t="s">
        <v>37</v>
      </c>
      <c r="E12" s="19"/>
      <c r="F12" s="720"/>
      <c r="G12" s="19"/>
      <c r="H12" s="720"/>
      <c r="I12" s="19"/>
      <c r="J12" s="720"/>
      <c r="K12" s="720"/>
      <c r="L12" s="720"/>
      <c r="M12" s="762"/>
      <c r="N12" s="764"/>
      <c r="O12" s="764"/>
      <c r="P12" s="758"/>
      <c r="Q12" s="720"/>
      <c r="R12" s="769" t="s">
        <v>33</v>
      </c>
      <c r="S12" s="39"/>
    </row>
    <row r="13" spans="1:19" ht="15.95" customHeight="1">
      <c r="A13" s="770"/>
      <c r="B13" s="721"/>
      <c r="C13" s="721"/>
      <c r="D13" s="773"/>
      <c r="E13" s="18"/>
      <c r="F13" s="721"/>
      <c r="G13" s="25"/>
      <c r="H13" s="721"/>
      <c r="I13" s="19"/>
      <c r="J13" s="721"/>
      <c r="K13" s="721"/>
      <c r="L13" s="721"/>
      <c r="M13" s="763"/>
      <c r="N13" s="765"/>
      <c r="O13" s="765"/>
      <c r="P13" s="759"/>
      <c r="Q13" s="721"/>
      <c r="R13" s="770"/>
      <c r="S13" s="39"/>
    </row>
    <row r="14" spans="1:19">
      <c r="A14" s="771"/>
      <c r="B14" s="722"/>
      <c r="C14" s="722"/>
      <c r="D14" s="774"/>
      <c r="E14" s="18"/>
      <c r="F14" s="722"/>
      <c r="G14" s="25"/>
      <c r="H14" s="722"/>
      <c r="I14" s="19"/>
      <c r="J14" s="722"/>
      <c r="K14" s="722"/>
      <c r="L14" s="722"/>
      <c r="M14" s="767"/>
      <c r="N14" s="768"/>
      <c r="O14" s="768"/>
      <c r="P14" s="766"/>
      <c r="Q14" s="722"/>
      <c r="R14" s="771"/>
      <c r="S14" s="39"/>
    </row>
    <row r="15" spans="1:19" ht="48" customHeight="1">
      <c r="A15" s="769" t="s">
        <v>24</v>
      </c>
      <c r="B15" s="720" t="s">
        <v>25</v>
      </c>
      <c r="C15" s="720" t="s">
        <v>36</v>
      </c>
      <c r="D15" s="772" t="s">
        <v>37</v>
      </c>
      <c r="E15" s="19"/>
      <c r="F15" s="720"/>
      <c r="G15" s="19"/>
      <c r="H15" s="720"/>
      <c r="I15" s="19"/>
      <c r="J15" s="720"/>
      <c r="K15" s="720"/>
      <c r="L15" s="720"/>
      <c r="M15" s="762"/>
      <c r="N15" s="764"/>
      <c r="O15" s="764"/>
      <c r="P15" s="758"/>
      <c r="Q15" s="720"/>
      <c r="R15" s="769" t="s">
        <v>33</v>
      </c>
      <c r="S15" s="39"/>
    </row>
    <row r="16" spans="1:19" ht="15.95" customHeight="1">
      <c r="A16" s="770"/>
      <c r="B16" s="721"/>
      <c r="C16" s="721"/>
      <c r="D16" s="773"/>
      <c r="E16" s="18"/>
      <c r="F16" s="721"/>
      <c r="G16" s="25"/>
      <c r="H16" s="721"/>
      <c r="I16" s="19"/>
      <c r="J16" s="721"/>
      <c r="K16" s="721"/>
      <c r="L16" s="721"/>
      <c r="M16" s="763"/>
      <c r="N16" s="765"/>
      <c r="O16" s="765"/>
      <c r="P16" s="759"/>
      <c r="Q16" s="721"/>
      <c r="R16" s="770"/>
      <c r="S16" s="39"/>
    </row>
    <row r="17" spans="1:19">
      <c r="A17" s="771"/>
      <c r="B17" s="722"/>
      <c r="C17" s="722"/>
      <c r="D17" s="774"/>
      <c r="E17" s="18"/>
      <c r="F17" s="722"/>
      <c r="G17" s="25"/>
      <c r="H17" s="722"/>
      <c r="I17" s="19"/>
      <c r="J17" s="722"/>
      <c r="K17" s="722"/>
      <c r="L17" s="722"/>
      <c r="M17" s="767"/>
      <c r="N17" s="768"/>
      <c r="O17" s="768"/>
      <c r="P17" s="766"/>
      <c r="Q17" s="722"/>
      <c r="R17" s="771"/>
      <c r="S17" s="39"/>
    </row>
    <row r="18" spans="1:19" ht="48" customHeight="1">
      <c r="A18" s="769" t="s">
        <v>24</v>
      </c>
      <c r="B18" s="720" t="s">
        <v>25</v>
      </c>
      <c r="C18" s="720" t="s">
        <v>36</v>
      </c>
      <c r="D18" s="772" t="s">
        <v>38</v>
      </c>
      <c r="E18" s="19"/>
      <c r="F18" s="720"/>
      <c r="G18" s="19"/>
      <c r="H18" s="720"/>
      <c r="I18" s="19"/>
      <c r="J18" s="720"/>
      <c r="K18" s="720"/>
      <c r="L18" s="720"/>
      <c r="M18" s="762"/>
      <c r="N18" s="764"/>
      <c r="O18" s="764"/>
      <c r="P18" s="758"/>
      <c r="Q18" s="720"/>
      <c r="R18" s="769" t="s">
        <v>39</v>
      </c>
      <c r="S18" s="39"/>
    </row>
    <row r="19" spans="1:19" ht="15.95" customHeight="1">
      <c r="A19" s="770"/>
      <c r="B19" s="721"/>
      <c r="C19" s="721"/>
      <c r="D19" s="773"/>
      <c r="E19" s="18"/>
      <c r="F19" s="721"/>
      <c r="G19" s="25"/>
      <c r="H19" s="721"/>
      <c r="I19" s="19"/>
      <c r="J19" s="721"/>
      <c r="K19" s="721"/>
      <c r="L19" s="721"/>
      <c r="M19" s="763"/>
      <c r="N19" s="765"/>
      <c r="O19" s="765"/>
      <c r="P19" s="759"/>
      <c r="Q19" s="721"/>
      <c r="R19" s="770"/>
      <c r="S19" s="39"/>
    </row>
    <row r="20" spans="1:19">
      <c r="A20" s="771"/>
      <c r="B20" s="722"/>
      <c r="C20" s="722"/>
      <c r="D20" s="774"/>
      <c r="E20" s="18"/>
      <c r="F20" s="722"/>
      <c r="G20" s="25"/>
      <c r="H20" s="722"/>
      <c r="I20" s="19"/>
      <c r="J20" s="722"/>
      <c r="K20" s="722"/>
      <c r="L20" s="722"/>
      <c r="M20" s="767"/>
      <c r="N20" s="768"/>
      <c r="O20" s="768"/>
      <c r="P20" s="766"/>
      <c r="Q20" s="722"/>
      <c r="R20" s="771"/>
      <c r="S20" s="39"/>
    </row>
    <row r="21" spans="1:19" ht="15" customHeight="1">
      <c r="A21" s="769" t="s">
        <v>461</v>
      </c>
      <c r="B21" s="772" t="s">
        <v>40</v>
      </c>
      <c r="C21" s="772" t="s">
        <v>41</v>
      </c>
      <c r="D21" s="772" t="s">
        <v>42</v>
      </c>
      <c r="E21" s="18" t="s">
        <v>417</v>
      </c>
      <c r="F21" s="720" t="s">
        <v>43</v>
      </c>
      <c r="G21" s="24" t="s">
        <v>418</v>
      </c>
      <c r="H21" s="720"/>
      <c r="I21" s="19"/>
      <c r="J21" s="720"/>
      <c r="K21" s="720"/>
      <c r="L21" s="750"/>
      <c r="M21" s="775"/>
      <c r="N21" s="706"/>
      <c r="O21" s="706"/>
      <c r="P21" s="778"/>
      <c r="Q21" s="789">
        <f>SUM(O21*P21)</f>
        <v>0</v>
      </c>
      <c r="R21" s="733" t="s">
        <v>33</v>
      </c>
      <c r="S21" s="39"/>
    </row>
    <row r="22" spans="1:19" ht="15" customHeight="1">
      <c r="A22" s="770"/>
      <c r="B22" s="773"/>
      <c r="C22" s="773"/>
      <c r="D22" s="773"/>
      <c r="E22" s="18" t="s">
        <v>29</v>
      </c>
      <c r="F22" s="721"/>
      <c r="G22" s="24" t="s">
        <v>462</v>
      </c>
      <c r="H22" s="721"/>
      <c r="I22" s="19"/>
      <c r="J22" s="721"/>
      <c r="K22" s="721"/>
      <c r="L22" s="751"/>
      <c r="M22" s="776"/>
      <c r="N22" s="707"/>
      <c r="O22" s="707"/>
      <c r="P22" s="779"/>
      <c r="Q22" s="790"/>
      <c r="R22" s="734"/>
      <c r="S22" s="39"/>
    </row>
    <row r="23" spans="1:19" ht="15" customHeight="1">
      <c r="A23" s="771"/>
      <c r="B23" s="774"/>
      <c r="C23" s="774"/>
      <c r="D23" s="774"/>
      <c r="E23" s="18" t="s">
        <v>420</v>
      </c>
      <c r="F23" s="722"/>
      <c r="G23" s="25" t="s">
        <v>421</v>
      </c>
      <c r="H23" s="722"/>
      <c r="I23" s="19"/>
      <c r="J23" s="722"/>
      <c r="K23" s="722"/>
      <c r="L23" s="752"/>
      <c r="M23" s="777"/>
      <c r="N23" s="708"/>
      <c r="O23" s="708"/>
      <c r="P23" s="780"/>
      <c r="Q23" s="791"/>
      <c r="R23" s="735"/>
      <c r="S23" s="39"/>
    </row>
    <row r="24" spans="1:19" ht="15" customHeight="1">
      <c r="A24" s="769" t="s">
        <v>461</v>
      </c>
      <c r="B24" s="720" t="s">
        <v>40</v>
      </c>
      <c r="C24" s="720" t="s">
        <v>41</v>
      </c>
      <c r="D24" s="772" t="s">
        <v>463</v>
      </c>
      <c r="E24" s="19" t="s">
        <v>45</v>
      </c>
      <c r="F24" s="720" t="s">
        <v>43</v>
      </c>
      <c r="G24" s="19" t="s">
        <v>418</v>
      </c>
      <c r="H24" s="720"/>
      <c r="I24" s="19"/>
      <c r="J24" s="720"/>
      <c r="K24" s="720"/>
      <c r="L24" s="720"/>
      <c r="M24" s="762"/>
      <c r="N24" s="764"/>
      <c r="O24" s="764"/>
      <c r="P24" s="758"/>
      <c r="Q24" s="720"/>
      <c r="R24" s="769" t="s">
        <v>33</v>
      </c>
      <c r="S24" s="39"/>
    </row>
    <row r="25" spans="1:19" ht="15" customHeight="1">
      <c r="A25" s="770"/>
      <c r="B25" s="721"/>
      <c r="C25" s="721"/>
      <c r="D25" s="773"/>
      <c r="E25" s="18" t="s">
        <v>29</v>
      </c>
      <c r="F25" s="721"/>
      <c r="G25" s="25" t="s">
        <v>464</v>
      </c>
      <c r="H25" s="721"/>
      <c r="I25" s="19"/>
      <c r="J25" s="721"/>
      <c r="K25" s="721"/>
      <c r="L25" s="721"/>
      <c r="M25" s="763"/>
      <c r="N25" s="765"/>
      <c r="O25" s="765"/>
      <c r="P25" s="759"/>
      <c r="Q25" s="721"/>
      <c r="R25" s="770"/>
      <c r="S25" s="39"/>
    </row>
    <row r="26" spans="1:19" ht="15" customHeight="1">
      <c r="A26" s="771"/>
      <c r="B26" s="722"/>
      <c r="C26" s="722"/>
      <c r="D26" s="774"/>
      <c r="E26" s="18" t="s">
        <v>420</v>
      </c>
      <c r="F26" s="722"/>
      <c r="G26" s="25"/>
      <c r="H26" s="722"/>
      <c r="I26" s="19"/>
      <c r="J26" s="722"/>
      <c r="K26" s="722"/>
      <c r="L26" s="722"/>
      <c r="M26" s="767"/>
      <c r="N26" s="768"/>
      <c r="O26" s="768"/>
      <c r="P26" s="766"/>
      <c r="Q26" s="722"/>
      <c r="R26" s="771"/>
      <c r="S26" s="39"/>
    </row>
    <row r="27" spans="1:19" ht="15" customHeight="1">
      <c r="A27" s="769" t="s">
        <v>461</v>
      </c>
      <c r="B27" s="720" t="s">
        <v>40</v>
      </c>
      <c r="C27" s="720" t="s">
        <v>41</v>
      </c>
      <c r="D27" s="772" t="s">
        <v>465</v>
      </c>
      <c r="E27" s="19" t="s">
        <v>45</v>
      </c>
      <c r="F27" s="720" t="s">
        <v>43</v>
      </c>
      <c r="G27" s="19" t="s">
        <v>31</v>
      </c>
      <c r="H27" s="720"/>
      <c r="I27" s="19"/>
      <c r="J27" s="720"/>
      <c r="K27" s="720"/>
      <c r="L27" s="720"/>
      <c r="M27" s="762"/>
      <c r="N27" s="764"/>
      <c r="O27" s="764"/>
      <c r="P27" s="758"/>
      <c r="Q27" s="720"/>
      <c r="R27" s="769" t="s">
        <v>33</v>
      </c>
      <c r="S27" s="39"/>
    </row>
    <row r="28" spans="1:19" ht="15" customHeight="1">
      <c r="A28" s="770"/>
      <c r="B28" s="721"/>
      <c r="C28" s="721"/>
      <c r="D28" s="773"/>
      <c r="E28" s="18" t="s">
        <v>29</v>
      </c>
      <c r="F28" s="721"/>
      <c r="G28" s="25" t="s">
        <v>418</v>
      </c>
      <c r="H28" s="721"/>
      <c r="I28" s="19"/>
      <c r="J28" s="721"/>
      <c r="K28" s="721"/>
      <c r="L28" s="721"/>
      <c r="M28" s="763"/>
      <c r="N28" s="765"/>
      <c r="O28" s="765"/>
      <c r="P28" s="759"/>
      <c r="Q28" s="721"/>
      <c r="R28" s="770"/>
      <c r="S28" s="39"/>
    </row>
    <row r="29" spans="1:19" ht="15" customHeight="1">
      <c r="A29" s="771"/>
      <c r="B29" s="722"/>
      <c r="C29" s="722"/>
      <c r="D29" s="774"/>
      <c r="E29" s="18" t="s">
        <v>420</v>
      </c>
      <c r="F29" s="722"/>
      <c r="G29" s="25" t="s">
        <v>466</v>
      </c>
      <c r="H29" s="722"/>
      <c r="I29" s="19"/>
      <c r="J29" s="722"/>
      <c r="K29" s="722"/>
      <c r="L29" s="722"/>
      <c r="M29" s="767"/>
      <c r="N29" s="768"/>
      <c r="O29" s="768"/>
      <c r="P29" s="766"/>
      <c r="Q29" s="722"/>
      <c r="R29" s="771"/>
      <c r="S29" s="39"/>
    </row>
    <row r="30" spans="1:19" ht="15" customHeight="1">
      <c r="A30" s="769" t="s">
        <v>461</v>
      </c>
      <c r="B30" s="720" t="s">
        <v>40</v>
      </c>
      <c r="C30" s="720" t="s">
        <v>41</v>
      </c>
      <c r="D30" s="772" t="s">
        <v>467</v>
      </c>
      <c r="E30" s="19" t="s">
        <v>45</v>
      </c>
      <c r="F30" s="720" t="s">
        <v>43</v>
      </c>
      <c r="G30" s="19" t="s">
        <v>31</v>
      </c>
      <c r="H30" s="720"/>
      <c r="I30" s="19"/>
      <c r="J30" s="720"/>
      <c r="K30" s="720"/>
      <c r="L30" s="720"/>
      <c r="M30" s="762"/>
      <c r="N30" s="764"/>
      <c r="O30" s="764"/>
      <c r="P30" s="758"/>
      <c r="Q30" s="720"/>
      <c r="R30" s="769" t="s">
        <v>33</v>
      </c>
      <c r="S30" s="39"/>
    </row>
    <row r="31" spans="1:19" ht="15" customHeight="1">
      <c r="A31" s="770"/>
      <c r="B31" s="721"/>
      <c r="C31" s="721"/>
      <c r="D31" s="773"/>
      <c r="E31" s="18" t="s">
        <v>29</v>
      </c>
      <c r="F31" s="721"/>
      <c r="G31" s="25" t="s">
        <v>418</v>
      </c>
      <c r="H31" s="721"/>
      <c r="I31" s="19"/>
      <c r="J31" s="721"/>
      <c r="K31" s="721"/>
      <c r="L31" s="721"/>
      <c r="M31" s="763"/>
      <c r="N31" s="765"/>
      <c r="O31" s="765"/>
      <c r="P31" s="759"/>
      <c r="Q31" s="721"/>
      <c r="R31" s="770"/>
      <c r="S31" s="39"/>
    </row>
    <row r="32" spans="1:19" ht="15" customHeight="1">
      <c r="A32" s="771"/>
      <c r="B32" s="722"/>
      <c r="C32" s="722"/>
      <c r="D32" s="774"/>
      <c r="E32" s="18" t="s">
        <v>420</v>
      </c>
      <c r="F32" s="722"/>
      <c r="G32" s="25" t="s">
        <v>466</v>
      </c>
      <c r="H32" s="722"/>
      <c r="I32" s="19"/>
      <c r="J32" s="722"/>
      <c r="K32" s="722"/>
      <c r="L32" s="722"/>
      <c r="M32" s="767"/>
      <c r="N32" s="768"/>
      <c r="O32" s="768"/>
      <c r="P32" s="766"/>
      <c r="Q32" s="722"/>
      <c r="R32" s="771"/>
      <c r="S32" s="39"/>
    </row>
    <row r="33" spans="1:19" ht="15" customHeight="1">
      <c r="A33" s="769" t="s">
        <v>461</v>
      </c>
      <c r="B33" s="720" t="s">
        <v>40</v>
      </c>
      <c r="C33" s="720" t="s">
        <v>41</v>
      </c>
      <c r="D33" s="772" t="s">
        <v>468</v>
      </c>
      <c r="E33" s="19" t="s">
        <v>425</v>
      </c>
      <c r="F33" s="720" t="s">
        <v>43</v>
      </c>
      <c r="G33" s="19" t="s">
        <v>31</v>
      </c>
      <c r="H33" s="720"/>
      <c r="I33" s="19"/>
      <c r="J33" s="720"/>
      <c r="K33" s="720"/>
      <c r="L33" s="720"/>
      <c r="M33" s="762"/>
      <c r="N33" s="764"/>
      <c r="O33" s="764"/>
      <c r="P33" s="758"/>
      <c r="Q33" s="720"/>
      <c r="R33" s="769" t="s">
        <v>33</v>
      </c>
      <c r="S33" s="39"/>
    </row>
    <row r="34" spans="1:19" ht="15" customHeight="1">
      <c r="A34" s="770"/>
      <c r="B34" s="721"/>
      <c r="C34" s="721"/>
      <c r="D34" s="773"/>
      <c r="E34" s="18" t="s">
        <v>29</v>
      </c>
      <c r="F34" s="721"/>
      <c r="G34" s="25" t="s">
        <v>418</v>
      </c>
      <c r="H34" s="721"/>
      <c r="I34" s="19"/>
      <c r="J34" s="721"/>
      <c r="K34" s="721"/>
      <c r="L34" s="721"/>
      <c r="M34" s="763"/>
      <c r="N34" s="765"/>
      <c r="O34" s="765"/>
      <c r="P34" s="759"/>
      <c r="Q34" s="721"/>
      <c r="R34" s="770"/>
      <c r="S34" s="39"/>
    </row>
    <row r="35" spans="1:19" ht="15" customHeight="1">
      <c r="A35" s="771"/>
      <c r="B35" s="722"/>
      <c r="C35" s="722"/>
      <c r="D35" s="774"/>
      <c r="E35" s="18" t="s">
        <v>420</v>
      </c>
      <c r="F35" s="722"/>
      <c r="G35" s="25" t="s">
        <v>462</v>
      </c>
      <c r="H35" s="722"/>
      <c r="I35" s="19"/>
      <c r="J35" s="722"/>
      <c r="K35" s="722"/>
      <c r="L35" s="722"/>
      <c r="M35" s="767"/>
      <c r="N35" s="768"/>
      <c r="O35" s="768"/>
      <c r="P35" s="766"/>
      <c r="Q35" s="722"/>
      <c r="R35" s="771"/>
      <c r="S35" s="39"/>
    </row>
    <row r="36" spans="1:19" ht="15" customHeight="1">
      <c r="A36" s="769" t="s">
        <v>461</v>
      </c>
      <c r="B36" s="720" t="s">
        <v>40</v>
      </c>
      <c r="C36" s="720" t="s">
        <v>41</v>
      </c>
      <c r="D36" s="772" t="s">
        <v>469</v>
      </c>
      <c r="E36" s="19" t="s">
        <v>425</v>
      </c>
      <c r="F36" s="720" t="s">
        <v>43</v>
      </c>
      <c r="G36" s="19" t="s">
        <v>31</v>
      </c>
      <c r="H36" s="720"/>
      <c r="I36" s="19"/>
      <c r="J36" s="720"/>
      <c r="K36" s="720"/>
      <c r="L36" s="720"/>
      <c r="M36" s="762"/>
      <c r="N36" s="764"/>
      <c r="O36" s="764"/>
      <c r="P36" s="758"/>
      <c r="Q36" s="720"/>
      <c r="R36" s="769" t="s">
        <v>33</v>
      </c>
      <c r="S36" s="39"/>
    </row>
    <row r="37" spans="1:19" ht="15" customHeight="1">
      <c r="A37" s="770"/>
      <c r="B37" s="721"/>
      <c r="C37" s="721"/>
      <c r="D37" s="773"/>
      <c r="E37" s="18" t="s">
        <v>29</v>
      </c>
      <c r="F37" s="721"/>
      <c r="G37" s="25" t="s">
        <v>418</v>
      </c>
      <c r="H37" s="721"/>
      <c r="I37" s="19"/>
      <c r="J37" s="721"/>
      <c r="K37" s="721"/>
      <c r="L37" s="721"/>
      <c r="M37" s="763"/>
      <c r="N37" s="765"/>
      <c r="O37" s="765"/>
      <c r="P37" s="759"/>
      <c r="Q37" s="721"/>
      <c r="R37" s="770"/>
      <c r="S37" s="39"/>
    </row>
    <row r="38" spans="1:19" ht="15" customHeight="1">
      <c r="A38" s="771"/>
      <c r="B38" s="722"/>
      <c r="C38" s="722"/>
      <c r="D38" s="774"/>
      <c r="E38" s="18" t="s">
        <v>420</v>
      </c>
      <c r="F38" s="722"/>
      <c r="G38" s="25"/>
      <c r="H38" s="722"/>
      <c r="I38" s="19"/>
      <c r="J38" s="722"/>
      <c r="K38" s="722"/>
      <c r="L38" s="722"/>
      <c r="M38" s="767"/>
      <c r="N38" s="768"/>
      <c r="O38" s="768"/>
      <c r="P38" s="766"/>
      <c r="Q38" s="722"/>
      <c r="R38" s="771"/>
      <c r="S38" s="39"/>
    </row>
    <row r="39" spans="1:19" ht="15.95" customHeight="1">
      <c r="A39" s="769" t="s">
        <v>470</v>
      </c>
      <c r="B39" s="772" t="s">
        <v>47</v>
      </c>
      <c r="C39" s="772" t="s">
        <v>26</v>
      </c>
      <c r="D39" s="772" t="s">
        <v>402</v>
      </c>
      <c r="E39" s="18" t="s">
        <v>29</v>
      </c>
      <c r="F39" s="720" t="s">
        <v>43</v>
      </c>
      <c r="G39" s="24"/>
      <c r="H39" s="720"/>
      <c r="I39" s="720" t="s">
        <v>25</v>
      </c>
      <c r="J39" s="720" t="s">
        <v>32</v>
      </c>
      <c r="K39" s="720"/>
      <c r="L39" s="750"/>
      <c r="M39" s="775"/>
      <c r="N39" s="706"/>
      <c r="O39" s="706"/>
      <c r="P39" s="778"/>
      <c r="Q39" s="789">
        <f>SUM(O39*P39)</f>
        <v>0</v>
      </c>
      <c r="R39" s="733" t="s">
        <v>403</v>
      </c>
      <c r="S39" s="39"/>
    </row>
    <row r="40" spans="1:19">
      <c r="A40" s="770"/>
      <c r="B40" s="773"/>
      <c r="C40" s="773"/>
      <c r="D40" s="773"/>
      <c r="E40" s="18" t="s">
        <v>404</v>
      </c>
      <c r="F40" s="721"/>
      <c r="G40" s="24"/>
      <c r="H40" s="721"/>
      <c r="I40" s="721"/>
      <c r="J40" s="721"/>
      <c r="K40" s="721"/>
      <c r="L40" s="751"/>
      <c r="M40" s="776"/>
      <c r="N40" s="707"/>
      <c r="O40" s="707"/>
      <c r="P40" s="779"/>
      <c r="Q40" s="790"/>
      <c r="R40" s="734"/>
      <c r="S40" s="39"/>
    </row>
    <row r="41" spans="1:19">
      <c r="A41" s="771"/>
      <c r="B41" s="774"/>
      <c r="C41" s="774"/>
      <c r="D41" s="774"/>
      <c r="E41" s="18" t="s">
        <v>405</v>
      </c>
      <c r="F41" s="722"/>
      <c r="G41" s="25"/>
      <c r="H41" s="722"/>
      <c r="I41" s="722"/>
      <c r="J41" s="722"/>
      <c r="K41" s="722"/>
      <c r="L41" s="752"/>
      <c r="M41" s="777"/>
      <c r="N41" s="708"/>
      <c r="O41" s="708"/>
      <c r="P41" s="780"/>
      <c r="Q41" s="791"/>
      <c r="R41" s="735"/>
      <c r="S41" s="39"/>
    </row>
    <row r="42" spans="1:19" ht="15" customHeight="1">
      <c r="A42" s="769" t="s">
        <v>470</v>
      </c>
      <c r="B42" s="720" t="s">
        <v>47</v>
      </c>
      <c r="C42" s="720" t="s">
        <v>26</v>
      </c>
      <c r="D42" s="772" t="s">
        <v>406</v>
      </c>
      <c r="E42" s="19"/>
      <c r="F42" s="720" t="s">
        <v>43</v>
      </c>
      <c r="G42" s="19"/>
      <c r="H42" s="720"/>
      <c r="I42" s="19"/>
      <c r="J42" s="720"/>
      <c r="K42" s="720"/>
      <c r="L42" s="720"/>
      <c r="M42" s="762"/>
      <c r="N42" s="764"/>
      <c r="O42" s="764"/>
      <c r="P42" s="758"/>
      <c r="Q42" s="720"/>
      <c r="R42" s="733" t="s">
        <v>407</v>
      </c>
      <c r="S42" s="39"/>
    </row>
    <row r="43" spans="1:19" ht="15" customHeight="1">
      <c r="A43" s="770"/>
      <c r="B43" s="721"/>
      <c r="C43" s="721"/>
      <c r="D43" s="773"/>
      <c r="E43" s="18"/>
      <c r="F43" s="721"/>
      <c r="G43" s="25"/>
      <c r="H43" s="721"/>
      <c r="I43" s="19"/>
      <c r="J43" s="721"/>
      <c r="K43" s="721"/>
      <c r="L43" s="721"/>
      <c r="M43" s="763"/>
      <c r="N43" s="765"/>
      <c r="O43" s="765"/>
      <c r="P43" s="759"/>
      <c r="Q43" s="721"/>
      <c r="R43" s="734"/>
      <c r="S43" s="39"/>
    </row>
    <row r="44" spans="1:19" ht="15" customHeight="1">
      <c r="A44" s="771"/>
      <c r="B44" s="722"/>
      <c r="C44" s="722"/>
      <c r="D44" s="774"/>
      <c r="E44" s="18"/>
      <c r="F44" s="722"/>
      <c r="G44" s="25"/>
      <c r="H44" s="722"/>
      <c r="I44" s="19"/>
      <c r="J44" s="722"/>
      <c r="K44" s="722"/>
      <c r="L44" s="722"/>
      <c r="M44" s="767"/>
      <c r="N44" s="768"/>
      <c r="O44" s="768"/>
      <c r="P44" s="766"/>
      <c r="Q44" s="722"/>
      <c r="R44" s="735"/>
      <c r="S44" s="39"/>
    </row>
    <row r="45" spans="1:19" ht="15" customHeight="1">
      <c r="A45" s="769" t="s">
        <v>470</v>
      </c>
      <c r="B45" s="720" t="s">
        <v>47</v>
      </c>
      <c r="C45" s="720" t="s">
        <v>26</v>
      </c>
      <c r="D45" s="772" t="s">
        <v>471</v>
      </c>
      <c r="E45" s="19"/>
      <c r="F45" s="720"/>
      <c r="G45" s="19"/>
      <c r="H45" s="720"/>
      <c r="I45" s="19"/>
      <c r="J45" s="720"/>
      <c r="K45" s="720"/>
      <c r="L45" s="720"/>
      <c r="M45" s="762"/>
      <c r="N45" s="764"/>
      <c r="O45" s="764"/>
      <c r="P45" s="758"/>
      <c r="Q45" s="720"/>
      <c r="R45" s="733" t="s">
        <v>472</v>
      </c>
      <c r="S45" s="39"/>
    </row>
    <row r="46" spans="1:19" ht="15" customHeight="1">
      <c r="A46" s="770"/>
      <c r="B46" s="721"/>
      <c r="C46" s="721"/>
      <c r="D46" s="773"/>
      <c r="E46" s="18"/>
      <c r="F46" s="721"/>
      <c r="G46" s="25"/>
      <c r="H46" s="721"/>
      <c r="I46" s="19"/>
      <c r="J46" s="721"/>
      <c r="K46" s="721"/>
      <c r="L46" s="721"/>
      <c r="M46" s="763"/>
      <c r="N46" s="765"/>
      <c r="O46" s="765"/>
      <c r="P46" s="759"/>
      <c r="Q46" s="721"/>
      <c r="R46" s="734"/>
      <c r="S46" s="39"/>
    </row>
    <row r="47" spans="1:19" ht="15" customHeight="1">
      <c r="A47" s="771"/>
      <c r="B47" s="722"/>
      <c r="C47" s="722"/>
      <c r="D47" s="774"/>
      <c r="E47" s="18"/>
      <c r="F47" s="722"/>
      <c r="G47" s="25"/>
      <c r="H47" s="722"/>
      <c r="I47" s="19"/>
      <c r="J47" s="722"/>
      <c r="K47" s="722"/>
      <c r="L47" s="722"/>
      <c r="M47" s="767"/>
      <c r="N47" s="768"/>
      <c r="O47" s="768"/>
      <c r="P47" s="766"/>
      <c r="Q47" s="722"/>
      <c r="R47" s="735"/>
      <c r="S47" s="39"/>
    </row>
    <row r="48" spans="1:19" ht="15" customHeight="1">
      <c r="A48" s="769" t="s">
        <v>470</v>
      </c>
      <c r="B48" s="720" t="s">
        <v>47</v>
      </c>
      <c r="C48" s="720" t="s">
        <v>53</v>
      </c>
      <c r="D48" s="772" t="s">
        <v>408</v>
      </c>
      <c r="E48" s="19"/>
      <c r="F48" s="720"/>
      <c r="G48" s="19"/>
      <c r="H48" s="720"/>
      <c r="I48" s="19"/>
      <c r="J48" s="720"/>
      <c r="K48" s="720"/>
      <c r="L48" s="720"/>
      <c r="M48" s="762"/>
      <c r="N48" s="764"/>
      <c r="O48" s="764"/>
      <c r="P48" s="758"/>
      <c r="Q48" s="720"/>
      <c r="R48" s="733"/>
      <c r="S48" s="39"/>
    </row>
    <row r="49" spans="1:19" ht="15" customHeight="1">
      <c r="A49" s="770"/>
      <c r="B49" s="721"/>
      <c r="C49" s="721"/>
      <c r="D49" s="773"/>
      <c r="E49" s="18"/>
      <c r="F49" s="721"/>
      <c r="G49" s="25"/>
      <c r="H49" s="721"/>
      <c r="I49" s="19"/>
      <c r="J49" s="721"/>
      <c r="K49" s="721"/>
      <c r="L49" s="721"/>
      <c r="M49" s="763"/>
      <c r="N49" s="765"/>
      <c r="O49" s="765"/>
      <c r="P49" s="759"/>
      <c r="Q49" s="721"/>
      <c r="R49" s="734"/>
      <c r="S49" s="39"/>
    </row>
    <row r="50" spans="1:19" ht="15" customHeight="1">
      <c r="A50" s="771"/>
      <c r="B50" s="722"/>
      <c r="C50" s="722"/>
      <c r="D50" s="774"/>
      <c r="E50" s="18"/>
      <c r="F50" s="722"/>
      <c r="G50" s="25"/>
      <c r="H50" s="722"/>
      <c r="I50" s="19"/>
      <c r="J50" s="722"/>
      <c r="K50" s="722"/>
      <c r="L50" s="722"/>
      <c r="M50" s="767"/>
      <c r="N50" s="768"/>
      <c r="O50" s="768"/>
      <c r="P50" s="766"/>
      <c r="Q50" s="722"/>
      <c r="R50" s="735"/>
      <c r="S50" s="39"/>
    </row>
    <row r="51" spans="1:19" ht="15" customHeight="1">
      <c r="A51" s="769" t="s">
        <v>470</v>
      </c>
      <c r="B51" s="720" t="s">
        <v>47</v>
      </c>
      <c r="C51" s="720" t="s">
        <v>53</v>
      </c>
      <c r="D51" s="772" t="s">
        <v>410</v>
      </c>
      <c r="E51" s="19"/>
      <c r="F51" s="720"/>
      <c r="G51" s="19"/>
      <c r="H51" s="720"/>
      <c r="I51" s="19"/>
      <c r="J51" s="720"/>
      <c r="K51" s="720"/>
      <c r="L51" s="720"/>
      <c r="M51" s="762"/>
      <c r="N51" s="764"/>
      <c r="O51" s="764"/>
      <c r="P51" s="758"/>
      <c r="Q51" s="720"/>
      <c r="R51" s="733"/>
      <c r="S51" s="39"/>
    </row>
    <row r="52" spans="1:19" ht="15" customHeight="1">
      <c r="A52" s="770"/>
      <c r="B52" s="721"/>
      <c r="C52" s="721"/>
      <c r="D52" s="773"/>
      <c r="E52" s="18"/>
      <c r="F52" s="721"/>
      <c r="G52" s="25"/>
      <c r="H52" s="721"/>
      <c r="I52" s="19"/>
      <c r="J52" s="721"/>
      <c r="K52" s="721"/>
      <c r="L52" s="721"/>
      <c r="M52" s="763"/>
      <c r="N52" s="765"/>
      <c r="O52" s="765"/>
      <c r="P52" s="759"/>
      <c r="Q52" s="721"/>
      <c r="R52" s="734"/>
      <c r="S52" s="39"/>
    </row>
    <row r="53" spans="1:19" ht="15" customHeight="1">
      <c r="A53" s="771"/>
      <c r="B53" s="722"/>
      <c r="C53" s="722"/>
      <c r="D53" s="774"/>
      <c r="E53" s="18"/>
      <c r="F53" s="722"/>
      <c r="G53" s="25"/>
      <c r="H53" s="722"/>
      <c r="I53" s="19"/>
      <c r="J53" s="722"/>
      <c r="K53" s="722"/>
      <c r="L53" s="722"/>
      <c r="M53" s="767"/>
      <c r="N53" s="768"/>
      <c r="O53" s="768"/>
      <c r="P53" s="766"/>
      <c r="Q53" s="722"/>
      <c r="R53" s="735"/>
      <c r="S53" s="39"/>
    </row>
    <row r="54" spans="1:19" ht="15" customHeight="1">
      <c r="A54" s="769" t="s">
        <v>470</v>
      </c>
      <c r="B54" s="720" t="s">
        <v>47</v>
      </c>
      <c r="C54" s="720" t="s">
        <v>53</v>
      </c>
      <c r="D54" s="772" t="s">
        <v>411</v>
      </c>
      <c r="E54" s="19"/>
      <c r="F54" s="720"/>
      <c r="G54" s="19"/>
      <c r="H54" s="720"/>
      <c r="I54" s="19"/>
      <c r="J54" s="720"/>
      <c r="K54" s="720"/>
      <c r="L54" s="720"/>
      <c r="M54" s="762"/>
      <c r="N54" s="764"/>
      <c r="O54" s="764"/>
      <c r="P54" s="758"/>
      <c r="Q54" s="720"/>
      <c r="R54" s="733"/>
      <c r="S54" s="39"/>
    </row>
    <row r="55" spans="1:19" ht="15" customHeight="1">
      <c r="A55" s="770"/>
      <c r="B55" s="721"/>
      <c r="C55" s="721"/>
      <c r="D55" s="773"/>
      <c r="E55" s="18"/>
      <c r="F55" s="721"/>
      <c r="G55" s="25"/>
      <c r="H55" s="721"/>
      <c r="I55" s="19"/>
      <c r="J55" s="721"/>
      <c r="K55" s="721"/>
      <c r="L55" s="721"/>
      <c r="M55" s="763"/>
      <c r="N55" s="765"/>
      <c r="O55" s="765"/>
      <c r="P55" s="759"/>
      <c r="Q55" s="721"/>
      <c r="R55" s="734"/>
      <c r="S55" s="39"/>
    </row>
    <row r="56" spans="1:19" ht="15" customHeight="1">
      <c r="A56" s="771"/>
      <c r="B56" s="722"/>
      <c r="C56" s="722"/>
      <c r="D56" s="774"/>
      <c r="E56" s="18"/>
      <c r="F56" s="722"/>
      <c r="G56" s="25"/>
      <c r="H56" s="722"/>
      <c r="I56" s="19"/>
      <c r="J56" s="722"/>
      <c r="K56" s="722"/>
      <c r="L56" s="722"/>
      <c r="M56" s="767"/>
      <c r="N56" s="768"/>
      <c r="O56" s="768"/>
      <c r="P56" s="766"/>
      <c r="Q56" s="722"/>
      <c r="R56" s="735"/>
      <c r="S56" s="39"/>
    </row>
    <row r="57" spans="1:19" ht="15" customHeight="1">
      <c r="A57" s="769" t="s">
        <v>470</v>
      </c>
      <c r="B57" s="720" t="s">
        <v>47</v>
      </c>
      <c r="C57" s="720" t="s">
        <v>53</v>
      </c>
      <c r="D57" s="772" t="s">
        <v>412</v>
      </c>
      <c r="E57" s="19"/>
      <c r="F57" s="720"/>
      <c r="G57" s="19"/>
      <c r="H57" s="720"/>
      <c r="I57" s="19"/>
      <c r="J57" s="720"/>
      <c r="K57" s="720"/>
      <c r="L57" s="720"/>
      <c r="M57" s="762"/>
      <c r="N57" s="764"/>
      <c r="O57" s="764"/>
      <c r="P57" s="758"/>
      <c r="Q57" s="720"/>
      <c r="R57" s="733"/>
      <c r="S57" s="39"/>
    </row>
    <row r="58" spans="1:19" ht="15" customHeight="1">
      <c r="A58" s="770"/>
      <c r="B58" s="721"/>
      <c r="C58" s="721"/>
      <c r="D58" s="773"/>
      <c r="E58" s="18"/>
      <c r="F58" s="721"/>
      <c r="G58" s="25"/>
      <c r="H58" s="721"/>
      <c r="I58" s="19"/>
      <c r="J58" s="721"/>
      <c r="K58" s="721"/>
      <c r="L58" s="721"/>
      <c r="M58" s="763"/>
      <c r="N58" s="765"/>
      <c r="O58" s="765"/>
      <c r="P58" s="759"/>
      <c r="Q58" s="721"/>
      <c r="R58" s="734"/>
      <c r="S58" s="39"/>
    </row>
    <row r="59" spans="1:19" ht="15" customHeight="1">
      <c r="A59" s="771"/>
      <c r="B59" s="722"/>
      <c r="C59" s="722"/>
      <c r="D59" s="774"/>
      <c r="E59" s="18"/>
      <c r="F59" s="722"/>
      <c r="G59" s="25"/>
      <c r="H59" s="722"/>
      <c r="I59" s="19"/>
      <c r="J59" s="722"/>
      <c r="K59" s="722"/>
      <c r="L59" s="722"/>
      <c r="M59" s="767"/>
      <c r="N59" s="768"/>
      <c r="O59" s="768"/>
      <c r="P59" s="766"/>
      <c r="Q59" s="722"/>
      <c r="R59" s="735"/>
      <c r="S59" s="39"/>
    </row>
    <row r="60" spans="1:19" ht="15" customHeight="1">
      <c r="A60" s="769" t="s">
        <v>470</v>
      </c>
      <c r="B60" s="720" t="s">
        <v>47</v>
      </c>
      <c r="C60" s="720" t="s">
        <v>53</v>
      </c>
      <c r="D60" s="772" t="s">
        <v>413</v>
      </c>
      <c r="E60" s="19"/>
      <c r="F60" s="720"/>
      <c r="G60" s="19"/>
      <c r="H60" s="720"/>
      <c r="I60" s="19"/>
      <c r="J60" s="720"/>
      <c r="K60" s="720"/>
      <c r="L60" s="720"/>
      <c r="M60" s="762"/>
      <c r="N60" s="764"/>
      <c r="O60" s="764"/>
      <c r="P60" s="758"/>
      <c r="Q60" s="720"/>
      <c r="R60" s="733"/>
      <c r="S60" s="39"/>
    </row>
    <row r="61" spans="1:19" ht="15" customHeight="1">
      <c r="A61" s="770"/>
      <c r="B61" s="721"/>
      <c r="C61" s="721"/>
      <c r="D61" s="773"/>
      <c r="E61" s="18"/>
      <c r="F61" s="721"/>
      <c r="G61" s="25"/>
      <c r="H61" s="721"/>
      <c r="I61" s="19"/>
      <c r="J61" s="721"/>
      <c r="K61" s="721"/>
      <c r="L61" s="721"/>
      <c r="M61" s="763"/>
      <c r="N61" s="765"/>
      <c r="O61" s="765"/>
      <c r="P61" s="759"/>
      <c r="Q61" s="721"/>
      <c r="R61" s="734"/>
      <c r="S61" s="39"/>
    </row>
    <row r="62" spans="1:19" ht="15" customHeight="1">
      <c r="A62" s="771"/>
      <c r="B62" s="722"/>
      <c r="C62" s="722"/>
      <c r="D62" s="774"/>
      <c r="E62" s="18"/>
      <c r="F62" s="722"/>
      <c r="G62" s="25"/>
      <c r="H62" s="722"/>
      <c r="I62" s="19"/>
      <c r="J62" s="722"/>
      <c r="K62" s="722"/>
      <c r="L62" s="722"/>
      <c r="M62" s="767"/>
      <c r="N62" s="768"/>
      <c r="O62" s="768"/>
      <c r="P62" s="766"/>
      <c r="Q62" s="722"/>
      <c r="R62" s="735"/>
      <c r="S62" s="39"/>
    </row>
    <row r="63" spans="1:19" ht="15" customHeight="1">
      <c r="A63" s="769" t="s">
        <v>470</v>
      </c>
      <c r="B63" s="720" t="s">
        <v>47</v>
      </c>
      <c r="C63" s="720" t="s">
        <v>53</v>
      </c>
      <c r="D63" s="772" t="s">
        <v>416</v>
      </c>
      <c r="E63" s="19"/>
      <c r="F63" s="720"/>
      <c r="G63" s="19"/>
      <c r="H63" s="720"/>
      <c r="I63" s="19"/>
      <c r="J63" s="720"/>
      <c r="K63" s="720"/>
      <c r="L63" s="720"/>
      <c r="M63" s="762"/>
      <c r="N63" s="764"/>
      <c r="O63" s="764"/>
      <c r="P63" s="758"/>
      <c r="Q63" s="720"/>
      <c r="R63" s="733"/>
      <c r="S63" s="39"/>
    </row>
    <row r="64" spans="1:19" ht="15" customHeight="1">
      <c r="A64" s="770"/>
      <c r="B64" s="721"/>
      <c r="C64" s="721"/>
      <c r="D64" s="773"/>
      <c r="E64" s="18"/>
      <c r="F64" s="721"/>
      <c r="G64" s="25"/>
      <c r="H64" s="721"/>
      <c r="I64" s="19"/>
      <c r="J64" s="721"/>
      <c r="K64" s="721"/>
      <c r="L64" s="721"/>
      <c r="M64" s="763"/>
      <c r="N64" s="765"/>
      <c r="O64" s="765"/>
      <c r="P64" s="759"/>
      <c r="Q64" s="721"/>
      <c r="R64" s="734"/>
      <c r="S64" s="39"/>
    </row>
    <row r="65" spans="1:19" ht="15" customHeight="1">
      <c r="A65" s="771"/>
      <c r="B65" s="722"/>
      <c r="C65" s="722"/>
      <c r="D65" s="774"/>
      <c r="E65" s="18"/>
      <c r="F65" s="722"/>
      <c r="G65" s="25"/>
      <c r="H65" s="722"/>
      <c r="I65" s="19"/>
      <c r="J65" s="722"/>
      <c r="K65" s="722"/>
      <c r="L65" s="722"/>
      <c r="M65" s="767"/>
      <c r="N65" s="768"/>
      <c r="O65" s="768"/>
      <c r="P65" s="766"/>
      <c r="Q65" s="722"/>
      <c r="R65" s="735"/>
      <c r="S65" s="39"/>
    </row>
    <row r="66" spans="1:19" ht="15" customHeight="1">
      <c r="A66" s="769" t="s">
        <v>470</v>
      </c>
      <c r="B66" s="720" t="s">
        <v>47</v>
      </c>
      <c r="C66" s="720" t="s">
        <v>53</v>
      </c>
      <c r="D66" s="772" t="s">
        <v>415</v>
      </c>
      <c r="E66" s="19"/>
      <c r="F66" s="720"/>
      <c r="G66" s="19"/>
      <c r="H66" s="720"/>
      <c r="I66" s="19"/>
      <c r="J66" s="720"/>
      <c r="K66" s="720"/>
      <c r="L66" s="720"/>
      <c r="M66" s="762"/>
      <c r="N66" s="764"/>
      <c r="O66" s="764"/>
      <c r="P66" s="758"/>
      <c r="Q66" s="720"/>
      <c r="R66" s="733"/>
      <c r="S66" s="39"/>
    </row>
    <row r="67" spans="1:19" ht="15" customHeight="1">
      <c r="A67" s="770"/>
      <c r="B67" s="721"/>
      <c r="C67" s="721"/>
      <c r="D67" s="773"/>
      <c r="E67" s="18"/>
      <c r="F67" s="721"/>
      <c r="G67" s="25"/>
      <c r="H67" s="721"/>
      <c r="I67" s="19"/>
      <c r="J67" s="721"/>
      <c r="K67" s="721"/>
      <c r="L67" s="721"/>
      <c r="M67" s="763"/>
      <c r="N67" s="765"/>
      <c r="O67" s="765"/>
      <c r="P67" s="759"/>
      <c r="Q67" s="721"/>
      <c r="R67" s="734"/>
      <c r="S67" s="39"/>
    </row>
    <row r="68" spans="1:19" ht="15" customHeight="1">
      <c r="A68" s="771"/>
      <c r="B68" s="722"/>
      <c r="C68" s="722"/>
      <c r="D68" s="774"/>
      <c r="E68" s="18"/>
      <c r="F68" s="722"/>
      <c r="G68" s="25"/>
      <c r="H68" s="722"/>
      <c r="I68" s="19"/>
      <c r="J68" s="722"/>
      <c r="K68" s="722"/>
      <c r="L68" s="722"/>
      <c r="M68" s="767"/>
      <c r="N68" s="768"/>
      <c r="O68" s="768"/>
      <c r="P68" s="766"/>
      <c r="Q68" s="722"/>
      <c r="R68" s="735"/>
      <c r="S68" s="39"/>
    </row>
    <row r="69" spans="1:19" ht="15" customHeight="1">
      <c r="A69" s="769" t="s">
        <v>470</v>
      </c>
      <c r="B69" s="720" t="s">
        <v>47</v>
      </c>
      <c r="C69" s="720" t="s">
        <v>53</v>
      </c>
      <c r="D69" s="772" t="s">
        <v>416</v>
      </c>
      <c r="E69" s="19"/>
      <c r="F69" s="720"/>
      <c r="G69" s="19"/>
      <c r="H69" s="720"/>
      <c r="I69" s="19"/>
      <c r="J69" s="720"/>
      <c r="K69" s="720"/>
      <c r="L69" s="720"/>
      <c r="M69" s="762"/>
      <c r="N69" s="764"/>
      <c r="O69" s="764"/>
      <c r="P69" s="758"/>
      <c r="Q69" s="720"/>
      <c r="R69" s="733"/>
      <c r="S69" s="39"/>
    </row>
    <row r="70" spans="1:19" ht="15" customHeight="1">
      <c r="A70" s="770"/>
      <c r="B70" s="721"/>
      <c r="C70" s="721"/>
      <c r="D70" s="773"/>
      <c r="E70" s="18"/>
      <c r="F70" s="721"/>
      <c r="G70" s="25"/>
      <c r="H70" s="721"/>
      <c r="I70" s="19"/>
      <c r="J70" s="721"/>
      <c r="K70" s="721"/>
      <c r="L70" s="721"/>
      <c r="M70" s="763"/>
      <c r="N70" s="765"/>
      <c r="O70" s="765"/>
      <c r="P70" s="759"/>
      <c r="Q70" s="721"/>
      <c r="R70" s="734"/>
      <c r="S70" s="39"/>
    </row>
    <row r="71" spans="1:19" ht="15" customHeight="1">
      <c r="A71" s="771"/>
      <c r="B71" s="722"/>
      <c r="C71" s="722"/>
      <c r="D71" s="774"/>
      <c r="E71" s="18"/>
      <c r="F71" s="722"/>
      <c r="G71" s="25"/>
      <c r="H71" s="722"/>
      <c r="I71" s="19"/>
      <c r="J71" s="722"/>
      <c r="K71" s="722"/>
      <c r="L71" s="722"/>
      <c r="M71" s="767"/>
      <c r="N71" s="768"/>
      <c r="O71" s="768"/>
      <c r="P71" s="766"/>
      <c r="Q71" s="722"/>
      <c r="R71" s="735"/>
      <c r="S71" s="39"/>
    </row>
    <row r="72" spans="1:19" ht="15" customHeight="1">
      <c r="A72" s="769" t="s">
        <v>470</v>
      </c>
      <c r="B72" s="720" t="s">
        <v>40</v>
      </c>
      <c r="C72" s="720" t="s">
        <v>41</v>
      </c>
      <c r="D72" s="772" t="s">
        <v>196</v>
      </c>
      <c r="E72" s="19" t="s">
        <v>417</v>
      </c>
      <c r="F72" s="720" t="s">
        <v>43</v>
      </c>
      <c r="G72" s="19" t="s">
        <v>418</v>
      </c>
      <c r="H72" s="720"/>
      <c r="I72" s="19"/>
      <c r="J72" s="720"/>
      <c r="K72" s="720"/>
      <c r="L72" s="720"/>
      <c r="M72" s="762"/>
      <c r="N72" s="764"/>
      <c r="O72" s="764"/>
      <c r="P72" s="758"/>
      <c r="Q72" s="720"/>
      <c r="R72" s="733" t="s">
        <v>33</v>
      </c>
      <c r="S72" s="39"/>
    </row>
    <row r="73" spans="1:19" ht="15" customHeight="1">
      <c r="A73" s="770"/>
      <c r="B73" s="721"/>
      <c r="C73" s="721"/>
      <c r="D73" s="773"/>
      <c r="E73" s="18" t="s">
        <v>29</v>
      </c>
      <c r="F73" s="721"/>
      <c r="G73" s="25" t="s">
        <v>419</v>
      </c>
      <c r="H73" s="721"/>
      <c r="I73" s="19"/>
      <c r="J73" s="721"/>
      <c r="K73" s="721"/>
      <c r="L73" s="721"/>
      <c r="M73" s="763"/>
      <c r="N73" s="765"/>
      <c r="O73" s="765"/>
      <c r="P73" s="759"/>
      <c r="Q73" s="721"/>
      <c r="R73" s="734"/>
      <c r="S73" s="39"/>
    </row>
    <row r="74" spans="1:19" ht="15" customHeight="1">
      <c r="A74" s="771"/>
      <c r="B74" s="722"/>
      <c r="C74" s="722"/>
      <c r="D74" s="774"/>
      <c r="E74" s="18" t="s">
        <v>420</v>
      </c>
      <c r="F74" s="722"/>
      <c r="G74" s="25" t="s">
        <v>421</v>
      </c>
      <c r="H74" s="722"/>
      <c r="I74" s="19"/>
      <c r="J74" s="722"/>
      <c r="K74" s="722"/>
      <c r="L74" s="722"/>
      <c r="M74" s="767"/>
      <c r="N74" s="768"/>
      <c r="O74" s="768"/>
      <c r="P74" s="766"/>
      <c r="Q74" s="722"/>
      <c r="R74" s="735"/>
      <c r="S74" s="39"/>
    </row>
    <row r="75" spans="1:19" ht="15" customHeight="1">
      <c r="A75" s="769" t="s">
        <v>470</v>
      </c>
      <c r="B75" s="720" t="s">
        <v>40</v>
      </c>
      <c r="C75" s="720" t="s">
        <v>41</v>
      </c>
      <c r="D75" s="772" t="s">
        <v>44</v>
      </c>
      <c r="E75" s="19" t="s">
        <v>45</v>
      </c>
      <c r="F75" s="720" t="s">
        <v>43</v>
      </c>
      <c r="G75" s="19" t="s">
        <v>0</v>
      </c>
      <c r="H75" s="720"/>
      <c r="I75" s="19"/>
      <c r="J75" s="720"/>
      <c r="K75" s="720"/>
      <c r="L75" s="720"/>
      <c r="M75" s="762"/>
      <c r="N75" s="764"/>
      <c r="O75" s="764"/>
      <c r="P75" s="758"/>
      <c r="Q75" s="720"/>
      <c r="R75" s="733" t="s">
        <v>33</v>
      </c>
      <c r="S75" s="39"/>
    </row>
    <row r="76" spans="1:19" ht="15" customHeight="1">
      <c r="A76" s="770"/>
      <c r="B76" s="721"/>
      <c r="C76" s="721"/>
      <c r="D76" s="773"/>
      <c r="E76" s="18" t="s">
        <v>29</v>
      </c>
      <c r="F76" s="721"/>
      <c r="G76" s="25" t="s">
        <v>422</v>
      </c>
      <c r="H76" s="721"/>
      <c r="I76" s="19"/>
      <c r="J76" s="721"/>
      <c r="K76" s="721"/>
      <c r="L76" s="721"/>
      <c r="M76" s="763"/>
      <c r="N76" s="765"/>
      <c r="O76" s="765"/>
      <c r="P76" s="759"/>
      <c r="Q76" s="721"/>
      <c r="R76" s="734"/>
      <c r="S76" s="39"/>
    </row>
    <row r="77" spans="1:19" ht="15" customHeight="1">
      <c r="A77" s="771"/>
      <c r="B77" s="722"/>
      <c r="C77" s="722"/>
      <c r="D77" s="774"/>
      <c r="E77" s="18" t="s">
        <v>420</v>
      </c>
      <c r="F77" s="722"/>
      <c r="G77" s="25" t="s">
        <v>423</v>
      </c>
      <c r="H77" s="722"/>
      <c r="I77" s="19"/>
      <c r="J77" s="722"/>
      <c r="K77" s="722"/>
      <c r="L77" s="722"/>
      <c r="M77" s="767"/>
      <c r="N77" s="768"/>
      <c r="O77" s="768"/>
      <c r="P77" s="766"/>
      <c r="Q77" s="722"/>
      <c r="R77" s="735"/>
      <c r="S77" s="39"/>
    </row>
    <row r="78" spans="1:19" ht="15" customHeight="1">
      <c r="A78" s="769" t="s">
        <v>470</v>
      </c>
      <c r="B78" s="720" t="s">
        <v>40</v>
      </c>
      <c r="C78" s="720" t="s">
        <v>41</v>
      </c>
      <c r="D78" s="772" t="s">
        <v>203</v>
      </c>
      <c r="E78" s="19" t="s">
        <v>45</v>
      </c>
      <c r="F78" s="720" t="s">
        <v>43</v>
      </c>
      <c r="G78" s="19" t="s">
        <v>418</v>
      </c>
      <c r="H78" s="720"/>
      <c r="I78" s="19"/>
      <c r="J78" s="720"/>
      <c r="K78" s="720"/>
      <c r="L78" s="720"/>
      <c r="M78" s="762"/>
      <c r="N78" s="764"/>
      <c r="O78" s="764"/>
      <c r="P78" s="758"/>
      <c r="Q78" s="720"/>
      <c r="R78" s="733" t="s">
        <v>424</v>
      </c>
      <c r="S78" s="39"/>
    </row>
    <row r="79" spans="1:19" ht="15" customHeight="1">
      <c r="A79" s="770"/>
      <c r="B79" s="721"/>
      <c r="C79" s="721"/>
      <c r="D79" s="773"/>
      <c r="E79" s="18" t="s">
        <v>29</v>
      </c>
      <c r="F79" s="721"/>
      <c r="G79" s="25"/>
      <c r="H79" s="721"/>
      <c r="I79" s="19"/>
      <c r="J79" s="721"/>
      <c r="K79" s="721"/>
      <c r="L79" s="721"/>
      <c r="M79" s="763"/>
      <c r="N79" s="765"/>
      <c r="O79" s="765"/>
      <c r="P79" s="759"/>
      <c r="Q79" s="721"/>
      <c r="R79" s="734"/>
      <c r="S79" s="39"/>
    </row>
    <row r="80" spans="1:19" ht="15" customHeight="1">
      <c r="A80" s="771"/>
      <c r="B80" s="722"/>
      <c r="C80" s="722"/>
      <c r="D80" s="774"/>
      <c r="E80" s="18" t="s">
        <v>420</v>
      </c>
      <c r="F80" s="722"/>
      <c r="G80" s="25"/>
      <c r="H80" s="722"/>
      <c r="I80" s="19"/>
      <c r="J80" s="722"/>
      <c r="K80" s="722"/>
      <c r="L80" s="722"/>
      <c r="M80" s="767"/>
      <c r="N80" s="768"/>
      <c r="O80" s="768"/>
      <c r="P80" s="766"/>
      <c r="Q80" s="722"/>
      <c r="R80" s="735"/>
      <c r="S80" s="39"/>
    </row>
    <row r="81" spans="1:19" ht="15" customHeight="1">
      <c r="A81" s="769" t="s">
        <v>470</v>
      </c>
      <c r="B81" s="720" t="s">
        <v>40</v>
      </c>
      <c r="C81" s="720" t="s">
        <v>41</v>
      </c>
      <c r="D81" s="772" t="s">
        <v>204</v>
      </c>
      <c r="E81" s="19" t="s">
        <v>45</v>
      </c>
      <c r="F81" s="720" t="s">
        <v>43</v>
      </c>
      <c r="G81" s="19" t="s">
        <v>418</v>
      </c>
      <c r="H81" s="720"/>
      <c r="I81" s="19"/>
      <c r="J81" s="720"/>
      <c r="K81" s="720"/>
      <c r="L81" s="720"/>
      <c r="M81" s="762"/>
      <c r="N81" s="764"/>
      <c r="O81" s="764"/>
      <c r="P81" s="758"/>
      <c r="Q81" s="720"/>
      <c r="R81" s="733" t="s">
        <v>424</v>
      </c>
      <c r="S81" s="39"/>
    </row>
    <row r="82" spans="1:19" ht="15" customHeight="1">
      <c r="A82" s="770"/>
      <c r="B82" s="721"/>
      <c r="C82" s="721"/>
      <c r="D82" s="773"/>
      <c r="E82" s="18" t="s">
        <v>29</v>
      </c>
      <c r="F82" s="721"/>
      <c r="G82" s="25"/>
      <c r="H82" s="721"/>
      <c r="I82" s="19"/>
      <c r="J82" s="721"/>
      <c r="K82" s="721"/>
      <c r="L82" s="721"/>
      <c r="M82" s="763"/>
      <c r="N82" s="765"/>
      <c r="O82" s="765"/>
      <c r="P82" s="759"/>
      <c r="Q82" s="721"/>
      <c r="R82" s="734"/>
      <c r="S82" s="39"/>
    </row>
    <row r="83" spans="1:19" ht="15" customHeight="1">
      <c r="A83" s="771"/>
      <c r="B83" s="722"/>
      <c r="C83" s="722"/>
      <c r="D83" s="774"/>
      <c r="E83" s="18" t="s">
        <v>420</v>
      </c>
      <c r="F83" s="722"/>
      <c r="G83" s="25"/>
      <c r="H83" s="722"/>
      <c r="I83" s="19"/>
      <c r="J83" s="722"/>
      <c r="K83" s="722"/>
      <c r="L83" s="722"/>
      <c r="M83" s="767"/>
      <c r="N83" s="768"/>
      <c r="O83" s="768"/>
      <c r="P83" s="766"/>
      <c r="Q83" s="722"/>
      <c r="R83" s="735"/>
      <c r="S83" s="39"/>
    </row>
    <row r="84" spans="1:19" ht="15" customHeight="1">
      <c r="A84" s="769" t="s">
        <v>470</v>
      </c>
      <c r="B84" s="720" t="s">
        <v>40</v>
      </c>
      <c r="C84" s="720" t="s">
        <v>41</v>
      </c>
      <c r="D84" s="772" t="s">
        <v>205</v>
      </c>
      <c r="E84" s="19" t="s">
        <v>425</v>
      </c>
      <c r="F84" s="720" t="s">
        <v>43</v>
      </c>
      <c r="G84" s="19" t="s">
        <v>31</v>
      </c>
      <c r="H84" s="720"/>
      <c r="I84" s="19"/>
      <c r="J84" s="720"/>
      <c r="K84" s="720"/>
      <c r="L84" s="720"/>
      <c r="M84" s="762"/>
      <c r="N84" s="764"/>
      <c r="O84" s="764"/>
      <c r="P84" s="758"/>
      <c r="Q84" s="720"/>
      <c r="R84" s="733" t="s">
        <v>33</v>
      </c>
      <c r="S84" s="39"/>
    </row>
    <row r="85" spans="1:19" ht="15" customHeight="1">
      <c r="A85" s="770"/>
      <c r="B85" s="721"/>
      <c r="C85" s="721"/>
      <c r="D85" s="773"/>
      <c r="E85" s="18" t="s">
        <v>29</v>
      </c>
      <c r="F85" s="721"/>
      <c r="G85" s="25" t="s">
        <v>418</v>
      </c>
      <c r="H85" s="721"/>
      <c r="I85" s="19"/>
      <c r="J85" s="721"/>
      <c r="K85" s="721"/>
      <c r="L85" s="721"/>
      <c r="M85" s="763"/>
      <c r="N85" s="765"/>
      <c r="O85" s="765"/>
      <c r="P85" s="759"/>
      <c r="Q85" s="721"/>
      <c r="R85" s="734"/>
      <c r="S85" s="39"/>
    </row>
    <row r="86" spans="1:19" ht="15" customHeight="1">
      <c r="A86" s="771"/>
      <c r="B86" s="722"/>
      <c r="C86" s="722"/>
      <c r="D86" s="774"/>
      <c r="E86" s="18" t="s">
        <v>420</v>
      </c>
      <c r="F86" s="722"/>
      <c r="G86" s="25" t="s">
        <v>419</v>
      </c>
      <c r="H86" s="722"/>
      <c r="I86" s="19"/>
      <c r="J86" s="722"/>
      <c r="K86" s="722"/>
      <c r="L86" s="722"/>
      <c r="M86" s="767"/>
      <c r="N86" s="768"/>
      <c r="O86" s="768"/>
      <c r="P86" s="766"/>
      <c r="Q86" s="722"/>
      <c r="R86" s="735"/>
      <c r="S86" s="39"/>
    </row>
    <row r="87" spans="1:19" ht="15" customHeight="1">
      <c r="A87" s="769" t="s">
        <v>470</v>
      </c>
      <c r="B87" s="720" t="s">
        <v>40</v>
      </c>
      <c r="C87" s="720" t="s">
        <v>41</v>
      </c>
      <c r="D87" s="772" t="s">
        <v>296</v>
      </c>
      <c r="E87" s="19" t="s">
        <v>425</v>
      </c>
      <c r="F87" s="720" t="s">
        <v>43</v>
      </c>
      <c r="G87" s="19" t="s">
        <v>0</v>
      </c>
      <c r="H87" s="720"/>
      <c r="I87" s="19"/>
      <c r="J87" s="720"/>
      <c r="K87" s="720"/>
      <c r="L87" s="720"/>
      <c r="M87" s="762"/>
      <c r="N87" s="764"/>
      <c r="O87" s="764"/>
      <c r="P87" s="758"/>
      <c r="Q87" s="720"/>
      <c r="R87" s="733" t="s">
        <v>33</v>
      </c>
      <c r="S87" s="39"/>
    </row>
    <row r="88" spans="1:19" ht="15" customHeight="1">
      <c r="A88" s="770"/>
      <c r="B88" s="721"/>
      <c r="C88" s="721"/>
      <c r="D88" s="773"/>
      <c r="E88" s="18" t="s">
        <v>29</v>
      </c>
      <c r="F88" s="721"/>
      <c r="G88" s="25" t="s">
        <v>418</v>
      </c>
      <c r="H88" s="721"/>
      <c r="I88" s="19"/>
      <c r="J88" s="721"/>
      <c r="K88" s="721"/>
      <c r="L88" s="721"/>
      <c r="M88" s="763"/>
      <c r="N88" s="765"/>
      <c r="O88" s="765"/>
      <c r="P88" s="759"/>
      <c r="Q88" s="721"/>
      <c r="R88" s="734"/>
      <c r="S88" s="39"/>
    </row>
    <row r="89" spans="1:19" ht="15" customHeight="1">
      <c r="A89" s="771"/>
      <c r="B89" s="722"/>
      <c r="C89" s="722"/>
      <c r="D89" s="774"/>
      <c r="E89" s="18" t="s">
        <v>420</v>
      </c>
      <c r="F89" s="722"/>
      <c r="G89" s="25"/>
      <c r="H89" s="722"/>
      <c r="I89" s="19"/>
      <c r="J89" s="722"/>
      <c r="K89" s="722"/>
      <c r="L89" s="722"/>
      <c r="M89" s="767"/>
      <c r="N89" s="768"/>
      <c r="O89" s="768"/>
      <c r="P89" s="766"/>
      <c r="Q89" s="722"/>
      <c r="R89" s="735"/>
      <c r="S89" s="39"/>
    </row>
    <row r="90" spans="1:19" ht="15" customHeight="1">
      <c r="A90" s="769" t="s">
        <v>473</v>
      </c>
      <c r="B90" s="772" t="s">
        <v>47</v>
      </c>
      <c r="C90" s="772" t="s">
        <v>26</v>
      </c>
      <c r="D90" s="772" t="s">
        <v>400</v>
      </c>
      <c r="E90" s="18"/>
      <c r="F90" s="720"/>
      <c r="G90" s="24"/>
      <c r="H90" s="720"/>
      <c r="I90" s="19"/>
      <c r="J90" s="720"/>
      <c r="K90" s="720"/>
      <c r="L90" s="750"/>
      <c r="M90" s="775"/>
      <c r="N90" s="706"/>
      <c r="O90" s="706"/>
      <c r="P90" s="778"/>
      <c r="Q90" s="789">
        <f>SUM(O90*P90)</f>
        <v>0</v>
      </c>
      <c r="R90" s="733" t="s">
        <v>401</v>
      </c>
      <c r="S90" s="39"/>
    </row>
    <row r="91" spans="1:19" ht="15" customHeight="1">
      <c r="A91" s="770"/>
      <c r="B91" s="773"/>
      <c r="C91" s="773"/>
      <c r="D91" s="773"/>
      <c r="E91" s="18"/>
      <c r="F91" s="721"/>
      <c r="G91" s="24"/>
      <c r="H91" s="721"/>
      <c r="I91" s="19"/>
      <c r="J91" s="721"/>
      <c r="K91" s="721"/>
      <c r="L91" s="751"/>
      <c r="M91" s="776"/>
      <c r="N91" s="707"/>
      <c r="O91" s="707"/>
      <c r="P91" s="779"/>
      <c r="Q91" s="790"/>
      <c r="R91" s="734"/>
      <c r="S91" s="39"/>
    </row>
    <row r="92" spans="1:19" ht="15" customHeight="1">
      <c r="A92" s="771"/>
      <c r="B92" s="774"/>
      <c r="C92" s="774"/>
      <c r="D92" s="774"/>
      <c r="E92" s="18"/>
      <c r="F92" s="722"/>
      <c r="G92" s="25"/>
      <c r="H92" s="722"/>
      <c r="I92" s="19"/>
      <c r="J92" s="722"/>
      <c r="K92" s="722"/>
      <c r="L92" s="752"/>
      <c r="M92" s="777"/>
      <c r="N92" s="708"/>
      <c r="O92" s="708"/>
      <c r="P92" s="780"/>
      <c r="Q92" s="791"/>
      <c r="R92" s="735"/>
      <c r="S92" s="39"/>
    </row>
    <row r="93" spans="1:19" ht="15" customHeight="1">
      <c r="A93" s="769" t="s">
        <v>473</v>
      </c>
      <c r="B93" s="720" t="s">
        <v>25</v>
      </c>
      <c r="C93" s="720" t="s">
        <v>53</v>
      </c>
      <c r="D93" s="772" t="s">
        <v>474</v>
      </c>
      <c r="E93" s="19"/>
      <c r="F93" s="720"/>
      <c r="G93" s="19"/>
      <c r="H93" s="720"/>
      <c r="I93" s="19"/>
      <c r="J93" s="720"/>
      <c r="K93" s="720"/>
      <c r="L93" s="720"/>
      <c r="M93" s="762"/>
      <c r="N93" s="764"/>
      <c r="O93" s="764"/>
      <c r="P93" s="758"/>
      <c r="Q93" s="720"/>
      <c r="R93" s="733" t="s">
        <v>475</v>
      </c>
      <c r="S93" s="39"/>
    </row>
    <row r="94" spans="1:19" ht="15" customHeight="1">
      <c r="A94" s="770"/>
      <c r="B94" s="721"/>
      <c r="C94" s="721"/>
      <c r="D94" s="773"/>
      <c r="E94" s="18"/>
      <c r="F94" s="721"/>
      <c r="G94" s="25"/>
      <c r="H94" s="721"/>
      <c r="I94" s="19"/>
      <c r="J94" s="721"/>
      <c r="K94" s="721"/>
      <c r="L94" s="721"/>
      <c r="M94" s="763"/>
      <c r="N94" s="765"/>
      <c r="O94" s="765"/>
      <c r="P94" s="759"/>
      <c r="Q94" s="721"/>
      <c r="R94" s="734"/>
      <c r="S94" s="39"/>
    </row>
    <row r="95" spans="1:19" s="9" customFormat="1" ht="15" customHeight="1">
      <c r="A95" s="771"/>
      <c r="B95" s="722"/>
      <c r="C95" s="722"/>
      <c r="D95" s="774"/>
      <c r="E95" s="73"/>
      <c r="F95" s="722"/>
      <c r="G95" s="74"/>
      <c r="H95" s="722"/>
      <c r="I95" s="70"/>
      <c r="J95" s="722"/>
      <c r="K95" s="722"/>
      <c r="L95" s="722"/>
      <c r="M95" s="767"/>
      <c r="N95" s="768"/>
      <c r="O95" s="768"/>
      <c r="P95" s="766"/>
      <c r="Q95" s="722"/>
      <c r="R95" s="735"/>
      <c r="S95" s="76"/>
    </row>
    <row r="96" spans="1:19" s="93" customFormat="1" ht="15" customHeight="1">
      <c r="A96" s="90"/>
      <c r="B96" s="91"/>
      <c r="C96" s="91"/>
      <c r="D96" s="91"/>
      <c r="E96" s="91"/>
      <c r="F96" s="91"/>
      <c r="G96" s="92"/>
      <c r="L96" s="94"/>
      <c r="M96" s="92"/>
      <c r="N96" s="92"/>
      <c r="O96" s="92"/>
      <c r="P96" s="95"/>
      <c r="Q96" s="96"/>
      <c r="R96" s="91"/>
    </row>
    <row r="97" spans="1:18" s="93" customFormat="1" ht="15" customHeight="1">
      <c r="A97" s="90"/>
      <c r="B97" s="97"/>
      <c r="C97" s="91"/>
      <c r="D97" s="91"/>
      <c r="E97" s="91"/>
      <c r="F97" s="91"/>
      <c r="G97" s="92"/>
      <c r="L97" s="94"/>
      <c r="M97" s="92"/>
      <c r="N97" s="92"/>
      <c r="O97" s="92"/>
      <c r="P97" s="95"/>
      <c r="Q97" s="96"/>
      <c r="R97" s="91"/>
    </row>
    <row r="98" spans="1:18" s="93" customFormat="1" ht="15" customHeight="1">
      <c r="A98" s="90"/>
      <c r="B98" s="97"/>
      <c r="C98" s="91"/>
      <c r="D98" s="91"/>
      <c r="E98" s="91"/>
      <c r="F98" s="91"/>
      <c r="G98" s="92"/>
      <c r="L98" s="94"/>
      <c r="M98" s="92"/>
      <c r="N98" s="92"/>
      <c r="O98" s="92"/>
      <c r="P98" s="95"/>
      <c r="Q98" s="96"/>
      <c r="R98" s="91"/>
    </row>
    <row r="99" spans="1:18" s="93" customFormat="1" ht="15" customHeight="1">
      <c r="A99" s="90"/>
      <c r="B99" s="97"/>
      <c r="C99" s="91"/>
      <c r="D99" s="91"/>
      <c r="E99" s="91"/>
      <c r="F99" s="91"/>
      <c r="G99" s="92"/>
      <c r="L99" s="94"/>
      <c r="M99" s="92"/>
      <c r="N99" s="92"/>
      <c r="O99" s="92"/>
      <c r="P99" s="95"/>
      <c r="Q99" s="96"/>
      <c r="R99" s="91"/>
    </row>
    <row r="100" spans="1:18" s="93" customFormat="1" ht="15" customHeight="1">
      <c r="A100" s="90"/>
      <c r="B100" s="97"/>
      <c r="C100" s="91"/>
      <c r="D100" s="91"/>
      <c r="E100" s="91"/>
      <c r="F100" s="91"/>
      <c r="G100" s="92"/>
      <c r="L100" s="94"/>
      <c r="M100" s="92"/>
      <c r="N100" s="92"/>
      <c r="O100" s="92"/>
      <c r="P100" s="95"/>
      <c r="Q100" s="96"/>
      <c r="R100" s="91"/>
    </row>
    <row r="101" spans="1:18" s="93" customFormat="1" ht="15" customHeight="1">
      <c r="A101" s="90"/>
      <c r="B101" s="97"/>
      <c r="C101" s="91"/>
      <c r="D101" s="91"/>
      <c r="E101" s="91"/>
      <c r="F101" s="91"/>
      <c r="G101" s="92"/>
      <c r="L101" s="94"/>
      <c r="M101" s="92"/>
      <c r="N101" s="92"/>
      <c r="O101" s="92"/>
      <c r="P101" s="95"/>
      <c r="Q101" s="96"/>
      <c r="R101" s="91"/>
    </row>
    <row r="102" spans="1:18" s="93" customFormat="1" ht="15" customHeight="1">
      <c r="A102" s="90"/>
      <c r="B102" s="97"/>
      <c r="C102" s="91"/>
      <c r="D102" s="91"/>
      <c r="E102" s="91"/>
      <c r="F102" s="91"/>
      <c r="G102" s="92"/>
      <c r="L102" s="94"/>
      <c r="M102" s="92"/>
      <c r="N102" s="92"/>
      <c r="O102" s="92"/>
      <c r="P102" s="95"/>
      <c r="Q102" s="96"/>
      <c r="R102" s="91"/>
    </row>
    <row r="103" spans="1:18" s="93" customFormat="1" ht="15" customHeight="1">
      <c r="A103" s="90"/>
      <c r="B103" s="97"/>
      <c r="C103" s="91"/>
      <c r="D103" s="91"/>
      <c r="E103" s="91"/>
      <c r="F103" s="91"/>
      <c r="G103" s="92"/>
      <c r="L103" s="94"/>
      <c r="M103" s="92"/>
      <c r="N103" s="92"/>
      <c r="O103" s="92"/>
      <c r="P103" s="95"/>
      <c r="Q103" s="96"/>
      <c r="R103" s="91"/>
    </row>
    <row r="104" spans="1:18" s="93" customFormat="1" ht="15" customHeight="1">
      <c r="A104" s="90"/>
      <c r="B104" s="97"/>
      <c r="C104" s="91"/>
      <c r="D104" s="91"/>
      <c r="E104" s="91"/>
      <c r="F104" s="91"/>
      <c r="G104" s="92"/>
      <c r="L104" s="94"/>
      <c r="M104" s="92"/>
      <c r="N104" s="92"/>
      <c r="O104" s="92"/>
      <c r="P104" s="95"/>
      <c r="Q104" s="96"/>
      <c r="R104" s="91"/>
    </row>
    <row r="105" spans="1:18" s="93" customFormat="1" ht="15" customHeight="1">
      <c r="D105" s="91"/>
    </row>
    <row r="106" spans="1:18" s="93" customFormat="1" ht="15" customHeight="1">
      <c r="A106" s="90"/>
      <c r="C106" s="91"/>
      <c r="D106" s="91"/>
      <c r="E106" s="91"/>
      <c r="F106" s="91"/>
      <c r="G106" s="92"/>
      <c r="L106" s="92"/>
      <c r="M106" s="92"/>
      <c r="N106" s="92"/>
      <c r="O106" s="92"/>
      <c r="P106" s="95"/>
      <c r="Q106" s="96"/>
      <c r="R106" s="98"/>
    </row>
    <row r="107" spans="1:18" s="93" customFormat="1" ht="15" customHeight="1">
      <c r="A107" s="90"/>
      <c r="C107" s="91"/>
      <c r="D107" s="91"/>
      <c r="E107" s="91"/>
      <c r="F107" s="91"/>
      <c r="G107" s="92"/>
      <c r="L107" s="92"/>
      <c r="M107" s="92"/>
      <c r="N107" s="92"/>
      <c r="O107" s="92"/>
      <c r="P107" s="95"/>
      <c r="Q107" s="96"/>
      <c r="R107" s="91"/>
    </row>
    <row r="108" spans="1:18" s="93" customFormat="1" ht="15" customHeight="1">
      <c r="A108" s="90"/>
      <c r="C108" s="91"/>
      <c r="D108" s="91"/>
      <c r="E108" s="91"/>
      <c r="F108" s="91"/>
      <c r="G108" s="92"/>
      <c r="L108" s="92"/>
      <c r="M108" s="92"/>
      <c r="N108" s="92"/>
      <c r="O108" s="92"/>
      <c r="P108" s="95"/>
      <c r="Q108" s="96"/>
      <c r="R108" s="97"/>
    </row>
    <row r="109" spans="1:18" s="93" customFormat="1" ht="15" customHeight="1">
      <c r="D109" s="91"/>
    </row>
    <row r="110" spans="1:18" s="93" customFormat="1" ht="15" customHeight="1">
      <c r="A110" s="90"/>
      <c r="B110" s="91"/>
      <c r="C110" s="91"/>
      <c r="D110" s="91"/>
      <c r="E110" s="91"/>
      <c r="F110" s="91"/>
      <c r="G110" s="92"/>
      <c r="L110" s="92"/>
      <c r="M110" s="92"/>
      <c r="N110" s="92"/>
      <c r="O110" s="92"/>
      <c r="P110" s="95"/>
      <c r="Q110" s="96"/>
      <c r="R110" s="91"/>
    </row>
    <row r="111" spans="1:18" s="93" customFormat="1" ht="15" customHeight="1">
      <c r="A111" s="90"/>
      <c r="B111" s="91"/>
      <c r="C111" s="91"/>
      <c r="D111" s="91"/>
      <c r="E111" s="91"/>
      <c r="F111" s="91"/>
      <c r="G111" s="92"/>
      <c r="L111" s="92"/>
      <c r="M111" s="92"/>
      <c r="N111" s="92"/>
      <c r="O111" s="92"/>
      <c r="P111" s="95"/>
      <c r="Q111" s="96"/>
      <c r="R111" s="91"/>
    </row>
    <row r="112" spans="1:18" s="93" customFormat="1" ht="15" customHeight="1">
      <c r="A112" s="90"/>
      <c r="B112" s="91"/>
      <c r="C112" s="91"/>
      <c r="D112" s="91"/>
      <c r="E112" s="91"/>
      <c r="F112" s="91"/>
      <c r="G112" s="92"/>
      <c r="K112" s="91"/>
      <c r="L112" s="92"/>
      <c r="M112" s="92"/>
      <c r="N112" s="92"/>
      <c r="O112" s="92"/>
      <c r="P112" s="95"/>
      <c r="Q112" s="96"/>
      <c r="R112" s="91"/>
    </row>
    <row r="113" spans="1:19" s="93" customFormat="1">
      <c r="C113" s="91"/>
      <c r="D113" s="91"/>
      <c r="E113" s="91"/>
      <c r="F113" s="91"/>
      <c r="G113" s="99"/>
      <c r="L113" s="92"/>
      <c r="M113" s="99"/>
      <c r="N113" s="99"/>
      <c r="O113" s="99"/>
      <c r="P113" s="100" t="s">
        <v>46</v>
      </c>
      <c r="Q113" s="101">
        <f>SUM(Q9+Q13+Q17+Q96+Q110)</f>
        <v>0</v>
      </c>
      <c r="R113" s="91"/>
    </row>
    <row r="114" spans="1:19" s="93" customFormat="1" hidden="1">
      <c r="B114" s="93" t="s">
        <v>47</v>
      </c>
      <c r="C114" s="91" t="s">
        <v>41</v>
      </c>
      <c r="D114" s="91"/>
      <c r="E114" s="91"/>
      <c r="F114" s="91" t="s">
        <v>30</v>
      </c>
      <c r="G114" s="99"/>
      <c r="I114" s="93" t="s">
        <v>48</v>
      </c>
      <c r="K114" s="101"/>
      <c r="L114" s="99"/>
      <c r="M114" s="99"/>
      <c r="N114" s="99"/>
      <c r="O114" s="99"/>
      <c r="P114" s="100" t="s">
        <v>49</v>
      </c>
      <c r="Q114" s="101">
        <v>196536.59</v>
      </c>
      <c r="R114" s="91"/>
    </row>
    <row r="115" spans="1:19" s="93" customFormat="1" hidden="1">
      <c r="B115" s="93" t="s">
        <v>40</v>
      </c>
      <c r="C115" s="91" t="s">
        <v>36</v>
      </c>
      <c r="D115" s="91"/>
      <c r="E115" s="91"/>
      <c r="F115" s="91" t="s">
        <v>43</v>
      </c>
      <c r="G115" s="99"/>
      <c r="I115" s="93" t="s">
        <v>50</v>
      </c>
      <c r="L115" s="92"/>
      <c r="M115" s="99"/>
      <c r="N115" s="99"/>
      <c r="O115" s="99"/>
      <c r="P115" s="100"/>
      <c r="Q115" s="101">
        <f>SUM(Q114-Q113)</f>
        <v>196536.59</v>
      </c>
      <c r="R115" s="91"/>
    </row>
    <row r="116" spans="1:19" s="93" customFormat="1" hidden="1">
      <c r="B116" s="93" t="s">
        <v>51</v>
      </c>
      <c r="C116" s="91" t="s">
        <v>26</v>
      </c>
      <c r="D116" s="91"/>
      <c r="E116" s="91"/>
      <c r="F116" s="91" t="s">
        <v>25</v>
      </c>
      <c r="G116" s="99"/>
      <c r="I116" s="93" t="s">
        <v>25</v>
      </c>
      <c r="L116" s="92"/>
      <c r="M116" s="99"/>
      <c r="N116" s="99"/>
      <c r="O116" s="99"/>
      <c r="P116" s="100"/>
      <c r="Q116" s="101"/>
      <c r="R116" s="91"/>
    </row>
    <row r="117" spans="1:19" s="93" customFormat="1" hidden="1">
      <c r="B117" s="93" t="s">
        <v>52</v>
      </c>
      <c r="C117" s="91" t="s">
        <v>53</v>
      </c>
      <c r="D117" s="91"/>
      <c r="E117" s="91"/>
      <c r="F117" s="91"/>
      <c r="G117" s="99"/>
      <c r="L117" s="92"/>
      <c r="M117" s="99"/>
      <c r="N117" s="99"/>
      <c r="O117" s="99"/>
      <c r="P117" s="100"/>
      <c r="Q117" s="101"/>
      <c r="R117" s="91"/>
    </row>
    <row r="118" spans="1:19" s="91" customFormat="1" hidden="1">
      <c r="A118" s="93"/>
      <c r="B118" s="93" t="s">
        <v>25</v>
      </c>
      <c r="G118" s="99"/>
      <c r="H118" s="93"/>
      <c r="I118" s="93"/>
      <c r="J118" s="93"/>
      <c r="K118" s="93"/>
      <c r="L118" s="92"/>
      <c r="M118" s="99"/>
      <c r="N118" s="99"/>
      <c r="O118" s="99"/>
      <c r="P118" s="100"/>
      <c r="Q118" s="101"/>
      <c r="S118" s="93"/>
    </row>
    <row r="119" spans="1:19" s="91" customFormat="1" hidden="1">
      <c r="A119" s="93"/>
      <c r="B119" s="93"/>
      <c r="G119" s="99"/>
      <c r="H119" s="93"/>
      <c r="I119" s="93"/>
      <c r="J119" s="93"/>
      <c r="K119" s="93"/>
      <c r="L119" s="92"/>
      <c r="M119" s="99"/>
      <c r="N119" s="99"/>
      <c r="O119" s="99"/>
      <c r="P119" s="100"/>
      <c r="Q119" s="101"/>
      <c r="S119" s="93"/>
    </row>
    <row r="120" spans="1:19" s="93" customFormat="1">
      <c r="C120" s="91"/>
      <c r="D120" s="91"/>
      <c r="E120" s="91"/>
      <c r="F120" s="91"/>
      <c r="G120" s="99"/>
      <c r="L120" s="92"/>
      <c r="M120" s="99"/>
      <c r="N120" s="99"/>
      <c r="O120" s="99"/>
      <c r="P120" s="100"/>
      <c r="Q120" s="101"/>
      <c r="R120" s="91"/>
    </row>
    <row r="121" spans="1:19" s="93" customFormat="1">
      <c r="C121" s="91"/>
      <c r="D121" s="91"/>
      <c r="E121" s="91"/>
      <c r="F121" s="91"/>
      <c r="G121" s="99"/>
      <c r="L121" s="92"/>
      <c r="M121" s="99"/>
      <c r="N121" s="99"/>
      <c r="O121" s="99"/>
      <c r="P121" s="100"/>
      <c r="Q121" s="101"/>
      <c r="R121" s="91"/>
    </row>
    <row r="122" spans="1:19" s="93" customFormat="1">
      <c r="C122" s="91"/>
      <c r="D122" s="91"/>
      <c r="E122" s="91"/>
      <c r="F122" s="91"/>
      <c r="G122" s="99"/>
      <c r="L122" s="92"/>
      <c r="M122" s="99"/>
      <c r="N122" s="99"/>
      <c r="O122" s="99"/>
      <c r="P122" s="100"/>
      <c r="Q122" s="101"/>
      <c r="R122" s="91"/>
    </row>
    <row r="123" spans="1:19" s="93" customFormat="1">
      <c r="C123" s="91"/>
      <c r="D123" s="91"/>
      <c r="E123" s="91"/>
      <c r="F123" s="91"/>
      <c r="G123" s="99"/>
      <c r="L123" s="92"/>
      <c r="M123" s="99"/>
      <c r="N123" s="99"/>
      <c r="O123" s="99"/>
      <c r="P123" s="100"/>
      <c r="Q123" s="101"/>
      <c r="R123" s="91"/>
    </row>
    <row r="124" spans="1:19" s="93" customFormat="1">
      <c r="C124" s="91"/>
      <c r="D124" s="91"/>
      <c r="E124" s="91"/>
      <c r="F124" s="91"/>
      <c r="G124" s="99"/>
      <c r="L124" s="92"/>
      <c r="M124" s="99"/>
      <c r="N124" s="99"/>
      <c r="O124" s="99"/>
      <c r="P124" s="100"/>
      <c r="Q124" s="101"/>
      <c r="R124" s="91"/>
    </row>
    <row r="125" spans="1:19" s="93" customFormat="1">
      <c r="C125" s="91"/>
      <c r="D125" s="91"/>
      <c r="E125" s="91"/>
      <c r="F125" s="91"/>
      <c r="G125" s="99"/>
      <c r="L125" s="92"/>
      <c r="M125" s="99"/>
      <c r="N125" s="99"/>
      <c r="O125" s="99"/>
      <c r="P125" s="100"/>
      <c r="Q125" s="101"/>
      <c r="R125" s="91"/>
    </row>
    <row r="126" spans="1:19" s="93" customFormat="1">
      <c r="C126" s="91"/>
      <c r="D126" s="91"/>
      <c r="E126" s="91"/>
      <c r="F126" s="91"/>
      <c r="G126" s="99"/>
      <c r="L126" s="92"/>
      <c r="M126" s="99"/>
      <c r="N126" s="99"/>
      <c r="O126" s="99"/>
      <c r="P126" s="100"/>
      <c r="Q126" s="101"/>
      <c r="R126" s="91"/>
    </row>
    <row r="127" spans="1:19" s="93" customFormat="1">
      <c r="C127" s="91"/>
      <c r="D127" s="91"/>
      <c r="E127" s="91"/>
      <c r="F127" s="91"/>
      <c r="G127" s="99"/>
      <c r="L127" s="92"/>
      <c r="M127" s="99"/>
      <c r="N127" s="99"/>
      <c r="O127" s="99"/>
      <c r="P127" s="100"/>
      <c r="Q127" s="101"/>
      <c r="R127" s="91"/>
    </row>
    <row r="128" spans="1:19" s="93" customFormat="1">
      <c r="C128" s="91"/>
      <c r="D128" s="91"/>
      <c r="E128" s="91"/>
      <c r="F128" s="91"/>
      <c r="G128" s="99"/>
      <c r="L128" s="92"/>
      <c r="M128" s="99"/>
      <c r="N128" s="99"/>
      <c r="O128" s="99"/>
      <c r="P128" s="100"/>
      <c r="Q128" s="101"/>
      <c r="R128" s="91"/>
    </row>
    <row r="129" spans="3:18" s="93" customFormat="1">
      <c r="C129" s="91"/>
      <c r="D129" s="91"/>
      <c r="E129" s="91"/>
      <c r="F129" s="91"/>
      <c r="G129" s="99"/>
      <c r="L129" s="92"/>
      <c r="M129" s="99"/>
      <c r="N129" s="99"/>
      <c r="O129" s="99"/>
      <c r="P129" s="100"/>
      <c r="Q129" s="101"/>
      <c r="R129" s="91"/>
    </row>
    <row r="130" spans="3:18" s="93" customFormat="1">
      <c r="C130" s="91"/>
      <c r="D130" s="91"/>
      <c r="E130" s="91"/>
      <c r="F130" s="91"/>
      <c r="G130" s="99"/>
      <c r="L130" s="92"/>
      <c r="M130" s="99"/>
      <c r="N130" s="99"/>
      <c r="O130" s="99"/>
      <c r="P130" s="100"/>
      <c r="Q130" s="101"/>
      <c r="R130" s="91"/>
    </row>
    <row r="131" spans="3:18" s="93" customFormat="1">
      <c r="C131" s="91"/>
      <c r="D131" s="91"/>
      <c r="E131" s="91"/>
      <c r="F131" s="91"/>
      <c r="G131" s="99"/>
      <c r="L131" s="92"/>
      <c r="M131" s="99"/>
      <c r="N131" s="99"/>
      <c r="O131" s="99"/>
      <c r="P131" s="100"/>
      <c r="Q131" s="101"/>
      <c r="R131" s="91"/>
    </row>
    <row r="132" spans="3:18" s="93" customFormat="1">
      <c r="C132" s="91"/>
      <c r="D132" s="91"/>
      <c r="E132" s="91"/>
      <c r="F132" s="91"/>
      <c r="G132" s="99"/>
      <c r="L132" s="92"/>
      <c r="M132" s="99"/>
      <c r="N132" s="99"/>
      <c r="O132" s="99"/>
      <c r="P132" s="100"/>
      <c r="Q132" s="101"/>
      <c r="R132" s="91"/>
    </row>
    <row r="133" spans="3:18" s="93" customFormat="1">
      <c r="C133" s="91"/>
      <c r="D133" s="91"/>
      <c r="E133" s="91"/>
      <c r="F133" s="91"/>
      <c r="G133" s="99"/>
      <c r="L133" s="92"/>
      <c r="M133" s="99"/>
      <c r="N133" s="99"/>
      <c r="O133" s="99"/>
      <c r="P133" s="100"/>
      <c r="Q133" s="101"/>
      <c r="R133" s="91"/>
    </row>
    <row r="134" spans="3:18" s="93" customFormat="1">
      <c r="C134" s="91"/>
      <c r="D134" s="91"/>
      <c r="E134" s="91"/>
      <c r="F134" s="91"/>
      <c r="G134" s="99"/>
      <c r="L134" s="92"/>
      <c r="M134" s="99"/>
      <c r="N134" s="99"/>
      <c r="O134" s="99"/>
      <c r="P134" s="100"/>
      <c r="Q134" s="101"/>
      <c r="R134" s="91"/>
    </row>
    <row r="135" spans="3:18" s="93" customFormat="1">
      <c r="C135" s="91"/>
      <c r="D135" s="91"/>
      <c r="E135" s="91"/>
      <c r="F135" s="91"/>
      <c r="G135" s="99"/>
      <c r="L135" s="92"/>
      <c r="M135" s="99"/>
      <c r="N135" s="99"/>
      <c r="O135" s="99"/>
      <c r="P135" s="100"/>
      <c r="Q135" s="101"/>
      <c r="R135" s="91"/>
    </row>
    <row r="136" spans="3:18" s="93" customFormat="1">
      <c r="C136" s="91"/>
      <c r="D136" s="91"/>
      <c r="E136" s="91"/>
      <c r="F136" s="91"/>
      <c r="G136" s="99"/>
      <c r="L136" s="92"/>
      <c r="M136" s="99"/>
      <c r="N136" s="99"/>
      <c r="O136" s="99"/>
      <c r="P136" s="100"/>
      <c r="Q136" s="101"/>
      <c r="R136" s="91"/>
    </row>
    <row r="137" spans="3:18" s="93" customFormat="1">
      <c r="C137" s="91"/>
      <c r="D137" s="91"/>
      <c r="E137" s="91"/>
      <c r="F137" s="91"/>
      <c r="G137" s="99"/>
      <c r="L137" s="92"/>
      <c r="M137" s="99"/>
      <c r="N137" s="99"/>
      <c r="O137" s="99"/>
      <c r="P137" s="100"/>
      <c r="Q137" s="101"/>
      <c r="R137" s="91"/>
    </row>
    <row r="138" spans="3:18" s="93" customFormat="1">
      <c r="C138" s="91"/>
      <c r="D138" s="91"/>
      <c r="E138" s="91"/>
      <c r="F138" s="91"/>
      <c r="G138" s="99"/>
      <c r="L138" s="92"/>
      <c r="M138" s="99"/>
      <c r="N138" s="99"/>
      <c r="O138" s="99"/>
      <c r="P138" s="100"/>
      <c r="Q138" s="101"/>
      <c r="R138" s="91"/>
    </row>
    <row r="139" spans="3:18" s="93" customFormat="1">
      <c r="C139" s="91"/>
      <c r="D139" s="91"/>
      <c r="E139" s="91"/>
      <c r="F139" s="91"/>
      <c r="G139" s="99"/>
      <c r="L139" s="92"/>
      <c r="M139" s="99"/>
      <c r="N139" s="99"/>
      <c r="O139" s="99"/>
      <c r="P139" s="100"/>
      <c r="Q139" s="101"/>
      <c r="R139" s="91"/>
    </row>
    <row r="140" spans="3:18" s="93" customFormat="1">
      <c r="C140" s="91"/>
      <c r="D140" s="91"/>
      <c r="E140" s="91"/>
      <c r="F140" s="91"/>
      <c r="G140" s="99"/>
      <c r="L140" s="92"/>
      <c r="M140" s="99"/>
      <c r="N140" s="99"/>
      <c r="O140" s="99"/>
      <c r="P140" s="100"/>
      <c r="Q140" s="101"/>
      <c r="R140" s="91"/>
    </row>
    <row r="141" spans="3:18" s="93" customFormat="1">
      <c r="C141" s="91"/>
      <c r="D141" s="91"/>
      <c r="E141" s="91"/>
      <c r="F141" s="91"/>
      <c r="G141" s="99"/>
      <c r="L141" s="92"/>
      <c r="M141" s="99"/>
      <c r="N141" s="99"/>
      <c r="O141" s="99"/>
      <c r="P141" s="100"/>
      <c r="Q141" s="101"/>
      <c r="R141" s="91"/>
    </row>
    <row r="142" spans="3:18" s="93" customFormat="1">
      <c r="C142" s="91"/>
      <c r="D142" s="91"/>
      <c r="E142" s="91"/>
      <c r="F142" s="91"/>
      <c r="G142" s="99"/>
      <c r="L142" s="92"/>
      <c r="M142" s="99"/>
      <c r="N142" s="99"/>
      <c r="O142" s="99"/>
      <c r="P142" s="100"/>
      <c r="Q142" s="101"/>
      <c r="R142" s="91"/>
    </row>
    <row r="143" spans="3:18" s="93" customFormat="1">
      <c r="C143" s="91"/>
      <c r="D143" s="91"/>
      <c r="E143" s="91"/>
      <c r="F143" s="91"/>
      <c r="G143" s="99"/>
      <c r="L143" s="92"/>
      <c r="M143" s="99"/>
      <c r="N143" s="99"/>
      <c r="O143" s="99"/>
      <c r="P143" s="100"/>
      <c r="Q143" s="101"/>
      <c r="R143" s="91"/>
    </row>
    <row r="144" spans="3:18" s="93" customFormat="1">
      <c r="C144" s="91"/>
      <c r="D144" s="91"/>
      <c r="E144" s="91"/>
      <c r="F144" s="91"/>
      <c r="G144" s="99"/>
      <c r="L144" s="92"/>
      <c r="M144" s="99"/>
      <c r="N144" s="99"/>
      <c r="O144" s="99"/>
      <c r="P144" s="100"/>
      <c r="Q144" s="101"/>
      <c r="R144" s="91"/>
    </row>
    <row r="145" spans="3:18" s="93" customFormat="1">
      <c r="C145" s="91"/>
      <c r="D145" s="91"/>
      <c r="E145" s="91"/>
      <c r="F145" s="91"/>
      <c r="G145" s="99"/>
      <c r="L145" s="92"/>
      <c r="M145" s="99"/>
      <c r="N145" s="99"/>
      <c r="O145" s="99"/>
      <c r="P145" s="100"/>
      <c r="Q145" s="101"/>
      <c r="R145" s="91"/>
    </row>
    <row r="146" spans="3:18" s="93" customFormat="1">
      <c r="C146" s="91"/>
      <c r="D146" s="91"/>
      <c r="E146" s="91"/>
      <c r="F146" s="91"/>
      <c r="G146" s="99"/>
      <c r="L146" s="92"/>
      <c r="M146" s="99"/>
      <c r="N146" s="99"/>
      <c r="O146" s="99"/>
      <c r="P146" s="100"/>
      <c r="Q146" s="101"/>
      <c r="R146" s="91"/>
    </row>
    <row r="147" spans="3:18" s="93" customFormat="1">
      <c r="C147" s="91"/>
      <c r="D147" s="91"/>
      <c r="E147" s="91"/>
      <c r="F147" s="91"/>
      <c r="G147" s="99"/>
      <c r="L147" s="92"/>
      <c r="M147" s="99"/>
      <c r="N147" s="99"/>
      <c r="O147" s="99"/>
      <c r="P147" s="100"/>
      <c r="Q147" s="101"/>
      <c r="R147" s="91"/>
    </row>
    <row r="148" spans="3:18" s="93" customFormat="1">
      <c r="C148" s="91"/>
      <c r="D148" s="91"/>
      <c r="E148" s="91"/>
      <c r="F148" s="91"/>
      <c r="G148" s="99"/>
      <c r="L148" s="92"/>
      <c r="M148" s="99"/>
      <c r="N148" s="99"/>
      <c r="O148" s="99"/>
      <c r="P148" s="100"/>
      <c r="Q148" s="101"/>
      <c r="R148" s="91"/>
    </row>
    <row r="149" spans="3:18" s="93" customFormat="1">
      <c r="C149" s="91"/>
      <c r="D149" s="91"/>
      <c r="E149" s="91"/>
      <c r="F149" s="91"/>
      <c r="G149" s="99"/>
      <c r="L149" s="92"/>
      <c r="M149" s="99"/>
      <c r="N149" s="99"/>
      <c r="O149" s="99"/>
      <c r="P149" s="100"/>
      <c r="Q149" s="101"/>
      <c r="R149" s="91"/>
    </row>
    <row r="150" spans="3:18" s="93" customFormat="1">
      <c r="C150" s="91"/>
      <c r="D150" s="91"/>
      <c r="E150" s="91"/>
      <c r="F150" s="91"/>
      <c r="G150" s="99"/>
      <c r="L150" s="92"/>
      <c r="M150" s="99"/>
      <c r="N150" s="99"/>
      <c r="O150" s="99"/>
      <c r="P150" s="100"/>
      <c r="Q150" s="101"/>
      <c r="R150" s="91"/>
    </row>
    <row r="151" spans="3:18" s="93" customFormat="1">
      <c r="C151" s="91"/>
      <c r="D151" s="91"/>
      <c r="E151" s="91"/>
      <c r="F151" s="91"/>
      <c r="G151" s="99"/>
      <c r="L151" s="92"/>
      <c r="M151" s="99"/>
      <c r="N151" s="99"/>
      <c r="O151" s="99"/>
      <c r="P151" s="100"/>
      <c r="Q151" s="101"/>
      <c r="R151" s="91"/>
    </row>
    <row r="152" spans="3:18" s="93" customFormat="1">
      <c r="C152" s="91"/>
      <c r="D152" s="91"/>
      <c r="E152" s="91"/>
      <c r="F152" s="91"/>
      <c r="G152" s="99"/>
      <c r="L152" s="92"/>
      <c r="M152" s="99"/>
      <c r="N152" s="99"/>
      <c r="O152" s="99"/>
      <c r="P152" s="100"/>
      <c r="Q152" s="101"/>
      <c r="R152" s="91"/>
    </row>
    <row r="153" spans="3:18" s="93" customFormat="1">
      <c r="C153" s="91"/>
      <c r="D153" s="91"/>
      <c r="E153" s="91"/>
      <c r="F153" s="91"/>
      <c r="G153" s="99"/>
      <c r="L153" s="92"/>
      <c r="M153" s="99"/>
      <c r="N153" s="99"/>
      <c r="O153" s="99"/>
      <c r="P153" s="100"/>
      <c r="Q153" s="101"/>
      <c r="R153" s="91"/>
    </row>
    <row r="154" spans="3:18" s="93" customFormat="1">
      <c r="C154" s="91"/>
      <c r="D154" s="91"/>
      <c r="E154" s="91"/>
      <c r="F154" s="91"/>
      <c r="G154" s="99"/>
      <c r="L154" s="92"/>
      <c r="M154" s="99"/>
      <c r="N154" s="99"/>
      <c r="O154" s="99"/>
      <c r="P154" s="100"/>
      <c r="Q154" s="101"/>
      <c r="R154" s="91"/>
    </row>
    <row r="155" spans="3:18" s="93" customFormat="1">
      <c r="C155" s="91"/>
      <c r="D155" s="91"/>
      <c r="E155" s="91"/>
      <c r="F155" s="91"/>
      <c r="G155" s="99"/>
      <c r="L155" s="92"/>
      <c r="M155" s="99"/>
      <c r="N155" s="99"/>
      <c r="O155" s="99"/>
      <c r="P155" s="100"/>
      <c r="Q155" s="101"/>
      <c r="R155" s="91"/>
    </row>
    <row r="156" spans="3:18" s="93" customFormat="1">
      <c r="C156" s="91"/>
      <c r="D156" s="91"/>
      <c r="E156" s="91"/>
      <c r="F156" s="91"/>
      <c r="G156" s="99"/>
      <c r="L156" s="92"/>
      <c r="M156" s="99"/>
      <c r="N156" s="99"/>
      <c r="O156" s="99"/>
      <c r="P156" s="100"/>
      <c r="Q156" s="101"/>
      <c r="R156" s="91"/>
    </row>
    <row r="157" spans="3:18" s="93" customFormat="1">
      <c r="C157" s="91"/>
      <c r="D157" s="91"/>
      <c r="E157" s="91"/>
      <c r="F157" s="91"/>
      <c r="G157" s="99"/>
      <c r="L157" s="92"/>
      <c r="M157" s="99"/>
      <c r="N157" s="99"/>
      <c r="O157" s="99"/>
      <c r="P157" s="100"/>
      <c r="Q157" s="101"/>
      <c r="R157" s="91"/>
    </row>
    <row r="158" spans="3:18" s="93" customFormat="1">
      <c r="C158" s="91"/>
      <c r="D158" s="91"/>
      <c r="E158" s="91"/>
      <c r="F158" s="91"/>
      <c r="G158" s="99"/>
      <c r="L158" s="92"/>
      <c r="M158" s="99"/>
      <c r="N158" s="99"/>
      <c r="O158" s="99"/>
      <c r="P158" s="100"/>
      <c r="Q158" s="101"/>
      <c r="R158" s="91"/>
    </row>
    <row r="159" spans="3:18" s="93" customFormat="1">
      <c r="C159" s="91"/>
      <c r="D159" s="91"/>
      <c r="E159" s="91"/>
      <c r="F159" s="91"/>
      <c r="G159" s="99"/>
      <c r="L159" s="92"/>
      <c r="M159" s="99"/>
      <c r="N159" s="99"/>
      <c r="O159" s="99"/>
      <c r="P159" s="100"/>
      <c r="Q159" s="101"/>
      <c r="R159" s="91"/>
    </row>
    <row r="160" spans="3:18" s="93" customFormat="1">
      <c r="C160" s="91"/>
      <c r="D160" s="91"/>
      <c r="E160" s="91"/>
      <c r="F160" s="91"/>
      <c r="G160" s="99"/>
      <c r="L160" s="92"/>
      <c r="M160" s="99"/>
      <c r="N160" s="99"/>
      <c r="O160" s="99"/>
      <c r="P160" s="100"/>
      <c r="Q160" s="101"/>
      <c r="R160" s="91"/>
    </row>
    <row r="161" spans="3:18" s="93" customFormat="1">
      <c r="C161" s="91"/>
      <c r="D161" s="91"/>
      <c r="E161" s="91"/>
      <c r="F161" s="91"/>
      <c r="G161" s="99"/>
      <c r="L161" s="92"/>
      <c r="M161" s="99"/>
      <c r="N161" s="99"/>
      <c r="O161" s="99"/>
      <c r="P161" s="100"/>
      <c r="Q161" s="101"/>
      <c r="R161" s="91"/>
    </row>
    <row r="162" spans="3:18" s="93" customFormat="1">
      <c r="C162" s="91"/>
      <c r="D162" s="91"/>
      <c r="E162" s="91"/>
      <c r="F162" s="91"/>
      <c r="G162" s="99"/>
      <c r="L162" s="92"/>
      <c r="M162" s="99"/>
      <c r="N162" s="99"/>
      <c r="O162" s="99"/>
      <c r="P162" s="100"/>
      <c r="Q162" s="101"/>
      <c r="R162" s="91"/>
    </row>
    <row r="163" spans="3:18" s="93" customFormat="1">
      <c r="C163" s="91"/>
      <c r="D163" s="91"/>
      <c r="E163" s="91"/>
      <c r="F163" s="91"/>
      <c r="G163" s="99"/>
      <c r="L163" s="92"/>
      <c r="M163" s="99"/>
      <c r="N163" s="99"/>
      <c r="O163" s="99"/>
      <c r="P163" s="100"/>
      <c r="Q163" s="101"/>
      <c r="R163" s="91"/>
    </row>
    <row r="164" spans="3:18" s="93" customFormat="1">
      <c r="C164" s="91"/>
      <c r="D164" s="91"/>
      <c r="E164" s="91"/>
      <c r="F164" s="91"/>
      <c r="G164" s="99"/>
      <c r="L164" s="92"/>
      <c r="M164" s="99"/>
      <c r="N164" s="99"/>
      <c r="O164" s="99"/>
      <c r="P164" s="100"/>
      <c r="Q164" s="101"/>
      <c r="R164" s="91"/>
    </row>
    <row r="165" spans="3:18" s="93" customFormat="1">
      <c r="C165" s="91"/>
      <c r="D165" s="91"/>
      <c r="E165" s="91"/>
      <c r="F165" s="91"/>
      <c r="G165" s="99"/>
      <c r="L165" s="92"/>
      <c r="M165" s="99"/>
      <c r="N165" s="99"/>
      <c r="O165" s="99"/>
      <c r="P165" s="100"/>
      <c r="Q165" s="101"/>
      <c r="R165" s="91"/>
    </row>
    <row r="166" spans="3:18" s="93" customFormat="1">
      <c r="C166" s="91"/>
      <c r="D166" s="91"/>
      <c r="E166" s="91"/>
      <c r="F166" s="91"/>
      <c r="G166" s="99"/>
      <c r="L166" s="92"/>
      <c r="M166" s="99"/>
      <c r="N166" s="99"/>
      <c r="O166" s="99"/>
      <c r="P166" s="100"/>
      <c r="Q166" s="101"/>
      <c r="R166" s="91"/>
    </row>
    <row r="167" spans="3:18" s="93" customFormat="1">
      <c r="C167" s="91"/>
      <c r="D167" s="91"/>
      <c r="E167" s="91"/>
      <c r="F167" s="91"/>
      <c r="G167" s="99"/>
      <c r="L167" s="92"/>
      <c r="M167" s="99"/>
      <c r="N167" s="99"/>
      <c r="O167" s="99"/>
      <c r="P167" s="100"/>
      <c r="Q167" s="101"/>
      <c r="R167" s="91"/>
    </row>
    <row r="168" spans="3:18" s="10" customFormat="1">
      <c r="C168" s="7"/>
      <c r="D168" s="7"/>
      <c r="E168" s="7"/>
      <c r="F168" s="7"/>
      <c r="G168" s="23"/>
      <c r="L168" s="13"/>
      <c r="M168" s="23"/>
      <c r="N168" s="23"/>
      <c r="O168" s="23"/>
      <c r="P168" s="29"/>
      <c r="Q168" s="36"/>
      <c r="R168" s="7"/>
    </row>
  </sheetData>
  <mergeCells count="451">
    <mergeCell ref="A9:A11"/>
    <mergeCell ref="B9:B11"/>
    <mergeCell ref="C9:C11"/>
    <mergeCell ref="D9:D11"/>
    <mergeCell ref="F9:F11"/>
    <mergeCell ref="H9:H11"/>
    <mergeCell ref="J9:J11"/>
    <mergeCell ref="G7:G8"/>
    <mergeCell ref="H7:H8"/>
    <mergeCell ref="I7:I8"/>
    <mergeCell ref="J7:J8"/>
    <mergeCell ref="A7:A8"/>
    <mergeCell ref="B7:B8"/>
    <mergeCell ref="C7:C8"/>
    <mergeCell ref="D7:D8"/>
    <mergeCell ref="E7:E8"/>
    <mergeCell ref="F7:F8"/>
    <mergeCell ref="D12:D14"/>
    <mergeCell ref="F12:F14"/>
    <mergeCell ref="H12:H14"/>
    <mergeCell ref="J12:J14"/>
    <mergeCell ref="K12:K14"/>
    <mergeCell ref="K9:K11"/>
    <mergeCell ref="M7:P7"/>
    <mergeCell ref="Q7:Q8"/>
    <mergeCell ref="R7:R8"/>
    <mergeCell ref="K7:K8"/>
    <mergeCell ref="L7:L8"/>
    <mergeCell ref="Q9:Q11"/>
    <mergeCell ref="R9:R11"/>
    <mergeCell ref="L9:L11"/>
    <mergeCell ref="M9:M11"/>
    <mergeCell ref="N9:N11"/>
    <mergeCell ref="O9:O11"/>
    <mergeCell ref="P9:P11"/>
    <mergeCell ref="R12:R14"/>
    <mergeCell ref="L12:L14"/>
    <mergeCell ref="M12:M14"/>
    <mergeCell ref="N12:N14"/>
    <mergeCell ref="O12:O14"/>
    <mergeCell ref="P12:P14"/>
    <mergeCell ref="K15:K17"/>
    <mergeCell ref="L15:L17"/>
    <mergeCell ref="M15:M17"/>
    <mergeCell ref="N15:N17"/>
    <mergeCell ref="O15:O17"/>
    <mergeCell ref="P15:P17"/>
    <mergeCell ref="H18:H20"/>
    <mergeCell ref="Q21:Q23"/>
    <mergeCell ref="R21:R23"/>
    <mergeCell ref="Q15:Q17"/>
    <mergeCell ref="R15:R17"/>
    <mergeCell ref="R18:R20"/>
    <mergeCell ref="P21:P23"/>
    <mergeCell ref="A18:A20"/>
    <mergeCell ref="B18:B20"/>
    <mergeCell ref="A15:A17"/>
    <mergeCell ref="B15:B17"/>
    <mergeCell ref="C15:C17"/>
    <mergeCell ref="D15:D17"/>
    <mergeCell ref="F15:F17"/>
    <mergeCell ref="H15:H17"/>
    <mergeCell ref="J15:J17"/>
    <mergeCell ref="M27:M29"/>
    <mergeCell ref="N27:N29"/>
    <mergeCell ref="O27:O29"/>
    <mergeCell ref="P27:P29"/>
    <mergeCell ref="Q12:Q14"/>
    <mergeCell ref="A12:A14"/>
    <mergeCell ref="B12:B14"/>
    <mergeCell ref="C12:C14"/>
    <mergeCell ref="J24:J26"/>
    <mergeCell ref="K24:K26"/>
    <mergeCell ref="K21:K23"/>
    <mergeCell ref="P18:P20"/>
    <mergeCell ref="Q18:Q20"/>
    <mergeCell ref="A21:A23"/>
    <mergeCell ref="B21:B23"/>
    <mergeCell ref="C21:C23"/>
    <mergeCell ref="D21:D23"/>
    <mergeCell ref="F21:F23"/>
    <mergeCell ref="H21:H23"/>
    <mergeCell ref="J21:J23"/>
    <mergeCell ref="J18:J20"/>
    <mergeCell ref="K18:K20"/>
    <mergeCell ref="L18:L20"/>
    <mergeCell ref="F24:F26"/>
    <mergeCell ref="H24:H26"/>
    <mergeCell ref="C18:C20"/>
    <mergeCell ref="D18:D20"/>
    <mergeCell ref="F18:F20"/>
    <mergeCell ref="L21:L23"/>
    <mergeCell ref="M21:M23"/>
    <mergeCell ref="N21:N23"/>
    <mergeCell ref="O21:O23"/>
    <mergeCell ref="M18:M20"/>
    <mergeCell ref="N18:N20"/>
    <mergeCell ref="O18:O20"/>
    <mergeCell ref="Q27:Q29"/>
    <mergeCell ref="P30:P32"/>
    <mergeCell ref="Q30:Q32"/>
    <mergeCell ref="R27:R29"/>
    <mergeCell ref="R24:R26"/>
    <mergeCell ref="A27:A29"/>
    <mergeCell ref="B27:B29"/>
    <mergeCell ref="C27:C29"/>
    <mergeCell ref="D27:D29"/>
    <mergeCell ref="F27:F29"/>
    <mergeCell ref="H27:H29"/>
    <mergeCell ref="J27:J29"/>
    <mergeCell ref="K27:K29"/>
    <mergeCell ref="L27:L29"/>
    <mergeCell ref="L24:L26"/>
    <mergeCell ref="M24:M26"/>
    <mergeCell ref="N24:N26"/>
    <mergeCell ref="O24:O26"/>
    <mergeCell ref="P24:P26"/>
    <mergeCell ref="Q24:Q26"/>
    <mergeCell ref="A24:A26"/>
    <mergeCell ref="B24:B26"/>
    <mergeCell ref="C24:C26"/>
    <mergeCell ref="D24:D26"/>
    <mergeCell ref="Q36:Q38"/>
    <mergeCell ref="A36:A38"/>
    <mergeCell ref="B36:B38"/>
    <mergeCell ref="J30:J32"/>
    <mergeCell ref="K30:K32"/>
    <mergeCell ref="A30:A32"/>
    <mergeCell ref="B30:B32"/>
    <mergeCell ref="C30:C32"/>
    <mergeCell ref="D30:D32"/>
    <mergeCell ref="F30:F32"/>
    <mergeCell ref="H30:H32"/>
    <mergeCell ref="A33:A35"/>
    <mergeCell ref="B33:B35"/>
    <mergeCell ref="C33:C35"/>
    <mergeCell ref="D33:D35"/>
    <mergeCell ref="F33:F35"/>
    <mergeCell ref="H33:H35"/>
    <mergeCell ref="J33:J35"/>
    <mergeCell ref="K33:K35"/>
    <mergeCell ref="O36:O38"/>
    <mergeCell ref="K39:K41"/>
    <mergeCell ref="D36:D38"/>
    <mergeCell ref="F36:F38"/>
    <mergeCell ref="H36:H38"/>
    <mergeCell ref="J36:J38"/>
    <mergeCell ref="K36:K38"/>
    <mergeCell ref="C36:C38"/>
    <mergeCell ref="R30:R32"/>
    <mergeCell ref="L30:L32"/>
    <mergeCell ref="M30:M32"/>
    <mergeCell ref="N30:N32"/>
    <mergeCell ref="O30:O32"/>
    <mergeCell ref="Q33:Q35"/>
    <mergeCell ref="R33:R35"/>
    <mergeCell ref="L33:L35"/>
    <mergeCell ref="M33:M35"/>
    <mergeCell ref="N33:N35"/>
    <mergeCell ref="O33:O35"/>
    <mergeCell ref="P33:P35"/>
    <mergeCell ref="R36:R38"/>
    <mergeCell ref="L36:L38"/>
    <mergeCell ref="M36:M38"/>
    <mergeCell ref="N36:N38"/>
    <mergeCell ref="P36:P38"/>
    <mergeCell ref="R39:R41"/>
    <mergeCell ref="A42:A44"/>
    <mergeCell ref="B42:B44"/>
    <mergeCell ref="C42:C44"/>
    <mergeCell ref="D42:D44"/>
    <mergeCell ref="F42:F44"/>
    <mergeCell ref="H42:H44"/>
    <mergeCell ref="J42:J44"/>
    <mergeCell ref="K42:K44"/>
    <mergeCell ref="L42:L44"/>
    <mergeCell ref="L39:L41"/>
    <mergeCell ref="M39:M41"/>
    <mergeCell ref="N39:N41"/>
    <mergeCell ref="O39:O41"/>
    <mergeCell ref="P39:P41"/>
    <mergeCell ref="Q39:Q41"/>
    <mergeCell ref="A39:A41"/>
    <mergeCell ref="B39:B41"/>
    <mergeCell ref="C39:C41"/>
    <mergeCell ref="D39:D41"/>
    <mergeCell ref="F39:F41"/>
    <mergeCell ref="H39:H41"/>
    <mergeCell ref="I39:I41"/>
    <mergeCell ref="J39:J41"/>
    <mergeCell ref="H45:H47"/>
    <mergeCell ref="Q48:Q50"/>
    <mergeCell ref="R48:R50"/>
    <mergeCell ref="M42:M44"/>
    <mergeCell ref="N42:N44"/>
    <mergeCell ref="O42:O44"/>
    <mergeCell ref="P42:P44"/>
    <mergeCell ref="Q42:Q44"/>
    <mergeCell ref="R42:R44"/>
    <mergeCell ref="L48:L50"/>
    <mergeCell ref="M48:M50"/>
    <mergeCell ref="N48:N50"/>
    <mergeCell ref="O48:O50"/>
    <mergeCell ref="P48:P50"/>
    <mergeCell ref="J51:J53"/>
    <mergeCell ref="K51:K53"/>
    <mergeCell ref="K48:K50"/>
    <mergeCell ref="P45:P47"/>
    <mergeCell ref="Q45:Q47"/>
    <mergeCell ref="R45:R47"/>
    <mergeCell ref="A48:A50"/>
    <mergeCell ref="B48:B50"/>
    <mergeCell ref="C48:C50"/>
    <mergeCell ref="D48:D50"/>
    <mergeCell ref="F48:F50"/>
    <mergeCell ref="H48:H50"/>
    <mergeCell ref="J48:J50"/>
    <mergeCell ref="J45:J47"/>
    <mergeCell ref="K45:K47"/>
    <mergeCell ref="L45:L47"/>
    <mergeCell ref="M45:M47"/>
    <mergeCell ref="N45:N47"/>
    <mergeCell ref="O45:O47"/>
    <mergeCell ref="A45:A47"/>
    <mergeCell ref="B45:B47"/>
    <mergeCell ref="C45:C47"/>
    <mergeCell ref="D45:D47"/>
    <mergeCell ref="F45:F47"/>
    <mergeCell ref="M54:M56"/>
    <mergeCell ref="N54:N56"/>
    <mergeCell ref="O54:O56"/>
    <mergeCell ref="P54:P56"/>
    <mergeCell ref="Q54:Q56"/>
    <mergeCell ref="R54:R56"/>
    <mergeCell ref="R51:R53"/>
    <mergeCell ref="A54:A56"/>
    <mergeCell ref="B54:B56"/>
    <mergeCell ref="C54:C56"/>
    <mergeCell ref="D54:D56"/>
    <mergeCell ref="F54:F56"/>
    <mergeCell ref="H54:H56"/>
    <mergeCell ref="J54:J56"/>
    <mergeCell ref="K54:K56"/>
    <mergeCell ref="L54:L56"/>
    <mergeCell ref="L51:L53"/>
    <mergeCell ref="M51:M53"/>
    <mergeCell ref="N51:N53"/>
    <mergeCell ref="O51:O53"/>
    <mergeCell ref="P51:P53"/>
    <mergeCell ref="Q51:Q53"/>
    <mergeCell ref="A51:A53"/>
    <mergeCell ref="B51:B53"/>
    <mergeCell ref="C51:C53"/>
    <mergeCell ref="D51:D53"/>
    <mergeCell ref="F51:F53"/>
    <mergeCell ref="H51:H53"/>
    <mergeCell ref="A60:A62"/>
    <mergeCell ref="B60:B62"/>
    <mergeCell ref="C60:C62"/>
    <mergeCell ref="D60:D62"/>
    <mergeCell ref="F60:F62"/>
    <mergeCell ref="H60:H62"/>
    <mergeCell ref="J60:J62"/>
    <mergeCell ref="J57:J59"/>
    <mergeCell ref="K57:K59"/>
    <mergeCell ref="A57:A59"/>
    <mergeCell ref="B57:B59"/>
    <mergeCell ref="C57:C59"/>
    <mergeCell ref="D57:D59"/>
    <mergeCell ref="F57:F59"/>
    <mergeCell ref="H57:H59"/>
    <mergeCell ref="D63:D65"/>
    <mergeCell ref="F63:F65"/>
    <mergeCell ref="H63:H65"/>
    <mergeCell ref="J63:J65"/>
    <mergeCell ref="K63:K65"/>
    <mergeCell ref="K60:K62"/>
    <mergeCell ref="P57:P59"/>
    <mergeCell ref="Q57:Q59"/>
    <mergeCell ref="R57:R59"/>
    <mergeCell ref="L57:L59"/>
    <mergeCell ref="M57:M59"/>
    <mergeCell ref="N57:N59"/>
    <mergeCell ref="O57:O59"/>
    <mergeCell ref="Q60:Q62"/>
    <mergeCell ref="R60:R62"/>
    <mergeCell ref="L60:L62"/>
    <mergeCell ref="M60:M62"/>
    <mergeCell ref="N60:N62"/>
    <mergeCell ref="O60:O62"/>
    <mergeCell ref="P60:P62"/>
    <mergeCell ref="R63:R65"/>
    <mergeCell ref="L63:L65"/>
    <mergeCell ref="M63:M65"/>
    <mergeCell ref="N63:N65"/>
    <mergeCell ref="M66:M68"/>
    <mergeCell ref="N66:N68"/>
    <mergeCell ref="O66:O68"/>
    <mergeCell ref="P66:P68"/>
    <mergeCell ref="H69:H71"/>
    <mergeCell ref="Q72:Q74"/>
    <mergeCell ref="R72:R74"/>
    <mergeCell ref="Q66:Q68"/>
    <mergeCell ref="R66:R68"/>
    <mergeCell ref="R69:R71"/>
    <mergeCell ref="P72:P74"/>
    <mergeCell ref="A66:A68"/>
    <mergeCell ref="B66:B68"/>
    <mergeCell ref="C66:C68"/>
    <mergeCell ref="D66:D68"/>
    <mergeCell ref="F66:F68"/>
    <mergeCell ref="H66:H68"/>
    <mergeCell ref="J66:J68"/>
    <mergeCell ref="K66:K68"/>
    <mergeCell ref="L66:L68"/>
    <mergeCell ref="O63:O65"/>
    <mergeCell ref="P63:P65"/>
    <mergeCell ref="Q63:Q65"/>
    <mergeCell ref="A63:A65"/>
    <mergeCell ref="B63:B65"/>
    <mergeCell ref="C63:C65"/>
    <mergeCell ref="J75:J77"/>
    <mergeCell ref="K75:K77"/>
    <mergeCell ref="K72:K74"/>
    <mergeCell ref="P69:P71"/>
    <mergeCell ref="Q69:Q71"/>
    <mergeCell ref="A72:A74"/>
    <mergeCell ref="B72:B74"/>
    <mergeCell ref="C72:C74"/>
    <mergeCell ref="D72:D74"/>
    <mergeCell ref="F72:F74"/>
    <mergeCell ref="H72:H74"/>
    <mergeCell ref="J72:J74"/>
    <mergeCell ref="J69:J71"/>
    <mergeCell ref="K69:K71"/>
    <mergeCell ref="L69:L71"/>
    <mergeCell ref="M69:M71"/>
    <mergeCell ref="N69:N71"/>
    <mergeCell ref="O69:O71"/>
    <mergeCell ref="A69:A71"/>
    <mergeCell ref="B69:B71"/>
    <mergeCell ref="C69:C71"/>
    <mergeCell ref="D69:D71"/>
    <mergeCell ref="F69:F71"/>
    <mergeCell ref="L72:L74"/>
    <mergeCell ref="M72:M74"/>
    <mergeCell ref="N72:N74"/>
    <mergeCell ref="O72:O74"/>
    <mergeCell ref="M78:M80"/>
    <mergeCell ref="N78:N80"/>
    <mergeCell ref="O78:O80"/>
    <mergeCell ref="P78:P80"/>
    <mergeCell ref="Q78:Q80"/>
    <mergeCell ref="R78:R80"/>
    <mergeCell ref="R75:R77"/>
    <mergeCell ref="A78:A80"/>
    <mergeCell ref="B78:B80"/>
    <mergeCell ref="C78:C80"/>
    <mergeCell ref="D78:D80"/>
    <mergeCell ref="F78:F80"/>
    <mergeCell ref="H78:H80"/>
    <mergeCell ref="J78:J80"/>
    <mergeCell ref="K78:K80"/>
    <mergeCell ref="L78:L80"/>
    <mergeCell ref="L75:L77"/>
    <mergeCell ref="M75:M77"/>
    <mergeCell ref="N75:N77"/>
    <mergeCell ref="O75:O77"/>
    <mergeCell ref="P75:P77"/>
    <mergeCell ref="Q75:Q77"/>
    <mergeCell ref="A75:A77"/>
    <mergeCell ref="B75:B77"/>
    <mergeCell ref="C75:C77"/>
    <mergeCell ref="D75:D77"/>
    <mergeCell ref="F75:F77"/>
    <mergeCell ref="H75:H77"/>
    <mergeCell ref="P81:P83"/>
    <mergeCell ref="Q81:Q83"/>
    <mergeCell ref="R81:R83"/>
    <mergeCell ref="A84:A86"/>
    <mergeCell ref="B84:B86"/>
    <mergeCell ref="C84:C86"/>
    <mergeCell ref="D84:D86"/>
    <mergeCell ref="F84:F86"/>
    <mergeCell ref="H84:H86"/>
    <mergeCell ref="J84:J86"/>
    <mergeCell ref="J81:J83"/>
    <mergeCell ref="K81:K83"/>
    <mergeCell ref="L81:L83"/>
    <mergeCell ref="M81:M83"/>
    <mergeCell ref="N81:N83"/>
    <mergeCell ref="O81:O83"/>
    <mergeCell ref="A81:A83"/>
    <mergeCell ref="B81:B83"/>
    <mergeCell ref="C81:C83"/>
    <mergeCell ref="D81:D83"/>
    <mergeCell ref="F81:F83"/>
    <mergeCell ref="H81:H83"/>
    <mergeCell ref="Q84:Q86"/>
    <mergeCell ref="R84:R86"/>
    <mergeCell ref="A87:A89"/>
    <mergeCell ref="B87:B89"/>
    <mergeCell ref="C87:C89"/>
    <mergeCell ref="D87:D89"/>
    <mergeCell ref="F87:F89"/>
    <mergeCell ref="H87:H89"/>
    <mergeCell ref="J87:J89"/>
    <mergeCell ref="K87:K89"/>
    <mergeCell ref="K84:K86"/>
    <mergeCell ref="L84:L86"/>
    <mergeCell ref="M84:M86"/>
    <mergeCell ref="N84:N86"/>
    <mergeCell ref="O84:O86"/>
    <mergeCell ref="P84:P86"/>
    <mergeCell ref="P90:P92"/>
    <mergeCell ref="Q90:Q92"/>
    <mergeCell ref="R90:R92"/>
    <mergeCell ref="R87:R89"/>
    <mergeCell ref="L87:L89"/>
    <mergeCell ref="M87:M89"/>
    <mergeCell ref="N87:N89"/>
    <mergeCell ref="O87:O89"/>
    <mergeCell ref="P87:P89"/>
    <mergeCell ref="Q87:Q89"/>
    <mergeCell ref="A93:A95"/>
    <mergeCell ref="B93:B95"/>
    <mergeCell ref="C93:C95"/>
    <mergeCell ref="D93:D95"/>
    <mergeCell ref="F93:F95"/>
    <mergeCell ref="H93:H95"/>
    <mergeCell ref="M90:M92"/>
    <mergeCell ref="N90:N92"/>
    <mergeCell ref="O90:O92"/>
    <mergeCell ref="A90:A92"/>
    <mergeCell ref="B90:B92"/>
    <mergeCell ref="C90:C92"/>
    <mergeCell ref="D90:D92"/>
    <mergeCell ref="F90:F92"/>
    <mergeCell ref="H90:H92"/>
    <mergeCell ref="J90:J92"/>
    <mergeCell ref="K90:K92"/>
    <mergeCell ref="L90:L92"/>
    <mergeCell ref="P93:P95"/>
    <mergeCell ref="Q93:Q95"/>
    <mergeCell ref="R93:R95"/>
    <mergeCell ref="J93:J95"/>
    <mergeCell ref="K93:K95"/>
    <mergeCell ref="L93:L95"/>
    <mergeCell ref="M93:M95"/>
    <mergeCell ref="N93:N95"/>
    <mergeCell ref="O93:O95"/>
  </mergeCells>
  <conditionalFormatting sqref="B9">
    <cfRule type="containsText" dxfId="94" priority="89" operator="containsText" text="NOT SELECTED">
      <formula>NOT(ISERROR(SEARCH("NOT SELECTED",B9)))</formula>
    </cfRule>
    <cfRule type="containsText" dxfId="93" priority="90" operator="containsText" text="QUOTES">
      <formula>NOT(ISERROR(SEARCH("QUOTES",B9)))</formula>
    </cfRule>
    <cfRule type="containsText" dxfId="92" priority="91" operator="containsText" text="ORDERED">
      <formula>NOT(ISERROR(SEARCH("ORDERED",B9)))</formula>
    </cfRule>
    <cfRule type="containsText" dxfId="91" priority="92" operator="containsText" text="QUOTES">
      <formula>NOT(ISERROR(SEARCH("QUOTES",B9)))</formula>
    </cfRule>
    <cfRule type="containsText" dxfId="90" priority="93" operator="containsText" text="READY">
      <formula>NOT(ISERROR(SEARCH("READY",B9)))</formula>
    </cfRule>
    <cfRule type="containsText" dxfId="89" priority="94" operator="containsText" text="NOT SELECTED">
      <formula>NOT(ISERROR(SEARCH("NOT SELECTED",B9)))</formula>
    </cfRule>
    <cfRule type="containsText" dxfId="88" priority="95" operator="containsText" text="QUOTES">
      <formula>NOT(ISERROR(SEARCH("QUOTES",B9)))</formula>
    </cfRule>
  </conditionalFormatting>
  <conditionalFormatting sqref="B110">
    <cfRule type="containsText" dxfId="87" priority="82" operator="containsText" text="NOT SELECTED">
      <formula>NOT(ISERROR(SEARCH("NOT SELECTED",B110)))</formula>
    </cfRule>
    <cfRule type="containsText" dxfId="86" priority="83" operator="containsText" text="QUOTES">
      <formula>NOT(ISERROR(SEARCH("QUOTES",B110)))</formula>
    </cfRule>
    <cfRule type="containsText" dxfId="85" priority="84" operator="containsText" text="ORDERED">
      <formula>NOT(ISERROR(SEARCH("ORDERED",B110)))</formula>
    </cfRule>
    <cfRule type="containsText" dxfId="84" priority="85" operator="containsText" text="QUOTES">
      <formula>NOT(ISERROR(SEARCH("QUOTES",B110)))</formula>
    </cfRule>
    <cfRule type="containsText" dxfId="83" priority="86" operator="containsText" text="READY">
      <formula>NOT(ISERROR(SEARCH("READY",B110)))</formula>
    </cfRule>
    <cfRule type="containsText" dxfId="82" priority="87" operator="containsText" text="NOT SELECTED">
      <formula>NOT(ISERROR(SEARCH("NOT SELECTED",B110)))</formula>
    </cfRule>
    <cfRule type="containsText" dxfId="81" priority="88" operator="containsText" text="QUOTES">
      <formula>NOT(ISERROR(SEARCH("QUOTES",B110)))</formula>
    </cfRule>
  </conditionalFormatting>
  <conditionalFormatting sqref="B9 B12 B96:B112">
    <cfRule type="containsText" dxfId="80" priority="79" operator="containsText" text="ORDERED">
      <formula>NOT(ISERROR(SEARCH("ORDERED",B9)))</formula>
    </cfRule>
    <cfRule type="containsText" dxfId="79" priority="80" operator="containsText" text="QUOTED">
      <formula>NOT(ISERROR(SEARCH("QUOTED",B9)))</formula>
    </cfRule>
    <cfRule type="containsText" dxfId="78" priority="81" operator="containsText" text="NOT STARTED">
      <formula>NOT(ISERROR(SEARCH("NOT STARTED",B9)))</formula>
    </cfRule>
  </conditionalFormatting>
  <conditionalFormatting sqref="B15">
    <cfRule type="containsText" dxfId="77" priority="76" operator="containsText" text="ORDERED">
      <formula>NOT(ISERROR(SEARCH("ORDERED",B15)))</formula>
    </cfRule>
    <cfRule type="containsText" dxfId="76" priority="77" operator="containsText" text="QUOTED">
      <formula>NOT(ISERROR(SEARCH("QUOTED",B15)))</formula>
    </cfRule>
    <cfRule type="containsText" dxfId="75" priority="78" operator="containsText" text="NOT STARTED">
      <formula>NOT(ISERROR(SEARCH("NOT STARTED",B15)))</formula>
    </cfRule>
  </conditionalFormatting>
  <conditionalFormatting sqref="B18">
    <cfRule type="containsText" dxfId="74" priority="73" operator="containsText" text="ORDERED">
      <formula>NOT(ISERROR(SEARCH("ORDERED",B18)))</formula>
    </cfRule>
    <cfRule type="containsText" dxfId="73" priority="74" operator="containsText" text="QUOTED">
      <formula>NOT(ISERROR(SEARCH("QUOTED",B18)))</formula>
    </cfRule>
    <cfRule type="containsText" dxfId="72" priority="75" operator="containsText" text="NOT STARTED">
      <formula>NOT(ISERROR(SEARCH("NOT STARTED",B18)))</formula>
    </cfRule>
  </conditionalFormatting>
  <conditionalFormatting sqref="B21">
    <cfRule type="containsText" dxfId="71" priority="66" operator="containsText" text="NOT SELECTED">
      <formula>NOT(ISERROR(SEARCH("NOT SELECTED",B21)))</formula>
    </cfRule>
    <cfRule type="containsText" dxfId="70" priority="67" operator="containsText" text="QUOTES">
      <formula>NOT(ISERROR(SEARCH("QUOTES",B21)))</formula>
    </cfRule>
    <cfRule type="containsText" dxfId="69" priority="68" operator="containsText" text="ORDERED">
      <formula>NOT(ISERROR(SEARCH("ORDERED",B21)))</formula>
    </cfRule>
    <cfRule type="containsText" dxfId="68" priority="69" operator="containsText" text="QUOTES">
      <formula>NOT(ISERROR(SEARCH("QUOTES",B21)))</formula>
    </cfRule>
    <cfRule type="containsText" dxfId="67" priority="70" operator="containsText" text="READY">
      <formula>NOT(ISERROR(SEARCH("READY",B21)))</formula>
    </cfRule>
    <cfRule type="containsText" dxfId="66" priority="71" operator="containsText" text="NOT SELECTED">
      <formula>NOT(ISERROR(SEARCH("NOT SELECTED",B21)))</formula>
    </cfRule>
    <cfRule type="containsText" dxfId="65" priority="72" operator="containsText" text="QUOTES">
      <formula>NOT(ISERROR(SEARCH("QUOTES",B21)))</formula>
    </cfRule>
  </conditionalFormatting>
  <conditionalFormatting sqref="B21 B24">
    <cfRule type="containsText" dxfId="64" priority="63" operator="containsText" text="ORDERED">
      <formula>NOT(ISERROR(SEARCH("ORDERED",B21)))</formula>
    </cfRule>
    <cfRule type="containsText" dxfId="63" priority="64" operator="containsText" text="QUOTED">
      <formula>NOT(ISERROR(SEARCH("QUOTED",B21)))</formula>
    </cfRule>
    <cfRule type="containsText" dxfId="62" priority="65" operator="containsText" text="NOT STARTED">
      <formula>NOT(ISERROR(SEARCH("NOT STARTED",B21)))</formula>
    </cfRule>
  </conditionalFormatting>
  <conditionalFormatting sqref="B27">
    <cfRule type="containsText" dxfId="61" priority="60" operator="containsText" text="ORDERED">
      <formula>NOT(ISERROR(SEARCH("ORDERED",B27)))</formula>
    </cfRule>
    <cfRule type="containsText" dxfId="60" priority="61" operator="containsText" text="QUOTED">
      <formula>NOT(ISERROR(SEARCH("QUOTED",B27)))</formula>
    </cfRule>
    <cfRule type="containsText" dxfId="59" priority="62" operator="containsText" text="NOT STARTED">
      <formula>NOT(ISERROR(SEARCH("NOT STARTED",B27)))</formula>
    </cfRule>
  </conditionalFormatting>
  <conditionalFormatting sqref="B30">
    <cfRule type="containsText" dxfId="58" priority="57" operator="containsText" text="ORDERED">
      <formula>NOT(ISERROR(SEARCH("ORDERED",B30)))</formula>
    </cfRule>
    <cfRule type="containsText" dxfId="57" priority="58" operator="containsText" text="QUOTED">
      <formula>NOT(ISERROR(SEARCH("QUOTED",B30)))</formula>
    </cfRule>
    <cfRule type="containsText" dxfId="56" priority="59" operator="containsText" text="NOT STARTED">
      <formula>NOT(ISERROR(SEARCH("NOT STARTED",B30)))</formula>
    </cfRule>
  </conditionalFormatting>
  <conditionalFormatting sqref="B33">
    <cfRule type="containsText" dxfId="55" priority="54" operator="containsText" text="ORDERED">
      <formula>NOT(ISERROR(SEARCH("ORDERED",B33)))</formula>
    </cfRule>
    <cfRule type="containsText" dxfId="54" priority="55" operator="containsText" text="QUOTED">
      <formula>NOT(ISERROR(SEARCH("QUOTED",B33)))</formula>
    </cfRule>
    <cfRule type="containsText" dxfId="53" priority="56" operator="containsText" text="NOT STARTED">
      <formula>NOT(ISERROR(SEARCH("NOT STARTED",B33)))</formula>
    </cfRule>
  </conditionalFormatting>
  <conditionalFormatting sqref="B36">
    <cfRule type="containsText" dxfId="52" priority="51" operator="containsText" text="ORDERED">
      <formula>NOT(ISERROR(SEARCH("ORDERED",B36)))</formula>
    </cfRule>
    <cfRule type="containsText" dxfId="51" priority="52" operator="containsText" text="QUOTED">
      <formula>NOT(ISERROR(SEARCH("QUOTED",B36)))</formula>
    </cfRule>
    <cfRule type="containsText" dxfId="50" priority="53" operator="containsText" text="NOT STARTED">
      <formula>NOT(ISERROR(SEARCH("NOT STARTED",B36)))</formula>
    </cfRule>
  </conditionalFormatting>
  <conditionalFormatting sqref="B39">
    <cfRule type="containsText" dxfId="49" priority="44" operator="containsText" text="NOT SELECTED">
      <formula>NOT(ISERROR(SEARCH("NOT SELECTED",B39)))</formula>
    </cfRule>
    <cfRule type="containsText" dxfId="48" priority="45" operator="containsText" text="QUOTES">
      <formula>NOT(ISERROR(SEARCH("QUOTES",B39)))</formula>
    </cfRule>
    <cfRule type="containsText" dxfId="47" priority="46" operator="containsText" text="ORDERED">
      <formula>NOT(ISERROR(SEARCH("ORDERED",B39)))</formula>
    </cfRule>
    <cfRule type="containsText" dxfId="46" priority="47" operator="containsText" text="QUOTES">
      <formula>NOT(ISERROR(SEARCH("QUOTES",B39)))</formula>
    </cfRule>
    <cfRule type="containsText" dxfId="45" priority="48" operator="containsText" text="READY">
      <formula>NOT(ISERROR(SEARCH("READY",B39)))</formula>
    </cfRule>
    <cfRule type="containsText" dxfId="44" priority="49" operator="containsText" text="NOT SELECTED">
      <formula>NOT(ISERROR(SEARCH("NOT SELECTED",B39)))</formula>
    </cfRule>
    <cfRule type="containsText" dxfId="43" priority="50" operator="containsText" text="QUOTES">
      <formula>NOT(ISERROR(SEARCH("QUOTES",B39)))</formula>
    </cfRule>
  </conditionalFormatting>
  <conditionalFormatting sqref="B39 B42">
    <cfRule type="containsText" dxfId="42" priority="41" operator="containsText" text="ORDERED">
      <formula>NOT(ISERROR(SEARCH("ORDERED",B39)))</formula>
    </cfRule>
    <cfRule type="containsText" dxfId="41" priority="42" operator="containsText" text="QUOTED">
      <formula>NOT(ISERROR(SEARCH("QUOTED",B39)))</formula>
    </cfRule>
    <cfRule type="containsText" dxfId="40" priority="43" operator="containsText" text="NOT STARTED">
      <formula>NOT(ISERROR(SEARCH("NOT STARTED",B39)))</formula>
    </cfRule>
  </conditionalFormatting>
  <conditionalFormatting sqref="B45">
    <cfRule type="containsText" dxfId="39" priority="38" operator="containsText" text="ORDERED">
      <formula>NOT(ISERROR(SEARCH("ORDERED",B45)))</formula>
    </cfRule>
    <cfRule type="containsText" dxfId="38" priority="39" operator="containsText" text="QUOTED">
      <formula>NOT(ISERROR(SEARCH("QUOTED",B45)))</formula>
    </cfRule>
    <cfRule type="containsText" dxfId="37" priority="40" operator="containsText" text="NOT STARTED">
      <formula>NOT(ISERROR(SEARCH("NOT STARTED",B45)))</formula>
    </cfRule>
  </conditionalFormatting>
  <conditionalFormatting sqref="B48">
    <cfRule type="containsText" dxfId="36" priority="35" operator="containsText" text="ORDERED">
      <formula>NOT(ISERROR(SEARCH("ORDERED",B48)))</formula>
    </cfRule>
    <cfRule type="containsText" dxfId="35" priority="36" operator="containsText" text="QUOTED">
      <formula>NOT(ISERROR(SEARCH("QUOTED",B48)))</formula>
    </cfRule>
    <cfRule type="containsText" dxfId="34" priority="37" operator="containsText" text="NOT STARTED">
      <formula>NOT(ISERROR(SEARCH("NOT STARTED",B48)))</formula>
    </cfRule>
  </conditionalFormatting>
  <conditionalFormatting sqref="B51">
    <cfRule type="containsText" dxfId="33" priority="32" operator="containsText" text="ORDERED">
      <formula>NOT(ISERROR(SEARCH("ORDERED",B51)))</formula>
    </cfRule>
    <cfRule type="containsText" dxfId="32" priority="33" operator="containsText" text="QUOTED">
      <formula>NOT(ISERROR(SEARCH("QUOTED",B51)))</formula>
    </cfRule>
    <cfRule type="containsText" dxfId="31" priority="34" operator="containsText" text="NOT STARTED">
      <formula>NOT(ISERROR(SEARCH("NOT STARTED",B51)))</formula>
    </cfRule>
  </conditionalFormatting>
  <conditionalFormatting sqref="B54">
    <cfRule type="containsText" dxfId="30" priority="29" operator="containsText" text="ORDERED">
      <formula>NOT(ISERROR(SEARCH("ORDERED",B54)))</formula>
    </cfRule>
    <cfRule type="containsText" dxfId="29" priority="30" operator="containsText" text="QUOTED">
      <formula>NOT(ISERROR(SEARCH("QUOTED",B54)))</formula>
    </cfRule>
    <cfRule type="containsText" dxfId="28" priority="31" operator="containsText" text="NOT STARTED">
      <formula>NOT(ISERROR(SEARCH("NOT STARTED",B54)))</formula>
    </cfRule>
  </conditionalFormatting>
  <conditionalFormatting sqref="B57">
    <cfRule type="containsText" dxfId="27" priority="26" operator="containsText" text="ORDERED">
      <formula>NOT(ISERROR(SEARCH("ORDERED",B57)))</formula>
    </cfRule>
    <cfRule type="containsText" dxfId="26" priority="27" operator="containsText" text="QUOTED">
      <formula>NOT(ISERROR(SEARCH("QUOTED",B57)))</formula>
    </cfRule>
    <cfRule type="containsText" dxfId="25" priority="28" operator="containsText" text="NOT STARTED">
      <formula>NOT(ISERROR(SEARCH("NOT STARTED",B57)))</formula>
    </cfRule>
  </conditionalFormatting>
  <conditionalFormatting sqref="B60">
    <cfRule type="containsText" dxfId="24" priority="23" operator="containsText" text="ORDERED">
      <formula>NOT(ISERROR(SEARCH("ORDERED",B60)))</formula>
    </cfRule>
    <cfRule type="containsText" dxfId="23" priority="24" operator="containsText" text="QUOTED">
      <formula>NOT(ISERROR(SEARCH("QUOTED",B60)))</formula>
    </cfRule>
    <cfRule type="containsText" dxfId="22" priority="25" operator="containsText" text="NOT STARTED">
      <formula>NOT(ISERROR(SEARCH("NOT STARTED",B60)))</formula>
    </cfRule>
  </conditionalFormatting>
  <conditionalFormatting sqref="B63">
    <cfRule type="containsText" dxfId="21" priority="20" operator="containsText" text="ORDERED">
      <formula>NOT(ISERROR(SEARCH("ORDERED",B63)))</formula>
    </cfRule>
    <cfRule type="containsText" dxfId="20" priority="21" operator="containsText" text="QUOTED">
      <formula>NOT(ISERROR(SEARCH("QUOTED",B63)))</formula>
    </cfRule>
    <cfRule type="containsText" dxfId="19" priority="22" operator="containsText" text="NOT STARTED">
      <formula>NOT(ISERROR(SEARCH("NOT STARTED",B63)))</formula>
    </cfRule>
  </conditionalFormatting>
  <conditionalFormatting sqref="B66">
    <cfRule type="containsText" dxfId="18" priority="17" operator="containsText" text="ORDERED">
      <formula>NOT(ISERROR(SEARCH("ORDERED",B66)))</formula>
    </cfRule>
    <cfRule type="containsText" dxfId="17" priority="18" operator="containsText" text="QUOTED">
      <formula>NOT(ISERROR(SEARCH("QUOTED",B66)))</formula>
    </cfRule>
    <cfRule type="containsText" dxfId="16" priority="19" operator="containsText" text="NOT STARTED">
      <formula>NOT(ISERROR(SEARCH("NOT STARTED",B66)))</formula>
    </cfRule>
  </conditionalFormatting>
  <conditionalFormatting sqref="B69">
    <cfRule type="containsText" dxfId="15" priority="14" operator="containsText" text="ORDERED">
      <formula>NOT(ISERROR(SEARCH("ORDERED",B69)))</formula>
    </cfRule>
    <cfRule type="containsText" dxfId="14" priority="15" operator="containsText" text="QUOTED">
      <formula>NOT(ISERROR(SEARCH("QUOTED",B69)))</formula>
    </cfRule>
    <cfRule type="containsText" dxfId="13" priority="16" operator="containsText" text="NOT STARTED">
      <formula>NOT(ISERROR(SEARCH("NOT STARTED",B69)))</formula>
    </cfRule>
  </conditionalFormatting>
  <conditionalFormatting sqref="B72 B75 B78 B81 B84 B87">
    <cfRule type="containsText" dxfId="12" priority="11" operator="containsText" text="ORDERED">
      <formula>NOT(ISERROR(SEARCH("ORDERED",B72)))</formula>
    </cfRule>
    <cfRule type="containsText" dxfId="11" priority="12" operator="containsText" text="QUOTED">
      <formula>NOT(ISERROR(SEARCH("QUOTED",B72)))</formula>
    </cfRule>
    <cfRule type="containsText" dxfId="10" priority="13" operator="containsText" text="NOT STARTED">
      <formula>NOT(ISERROR(SEARCH("NOT STARTED",B72)))</formula>
    </cfRule>
  </conditionalFormatting>
  <conditionalFormatting sqref="B90">
    <cfRule type="containsText" dxfId="9" priority="4" operator="containsText" text="NOT SELECTED">
      <formula>NOT(ISERROR(SEARCH("NOT SELECTED",B90)))</formula>
    </cfRule>
    <cfRule type="containsText" dxfId="8" priority="5" operator="containsText" text="QUOTES">
      <formula>NOT(ISERROR(SEARCH("QUOTES",B90)))</formula>
    </cfRule>
    <cfRule type="containsText" dxfId="7" priority="6" operator="containsText" text="ORDERED">
      <formula>NOT(ISERROR(SEARCH("ORDERED",B90)))</formula>
    </cfRule>
    <cfRule type="containsText" dxfId="6" priority="7" operator="containsText" text="QUOTES">
      <formula>NOT(ISERROR(SEARCH("QUOTES",B90)))</formula>
    </cfRule>
    <cfRule type="containsText" dxfId="5" priority="8" operator="containsText" text="READY">
      <formula>NOT(ISERROR(SEARCH("READY",B90)))</formula>
    </cfRule>
    <cfRule type="containsText" dxfId="4" priority="9" operator="containsText" text="NOT SELECTED">
      <formula>NOT(ISERROR(SEARCH("NOT SELECTED",B90)))</formula>
    </cfRule>
    <cfRule type="containsText" dxfId="3" priority="10" operator="containsText" text="QUOTES">
      <formula>NOT(ISERROR(SEARCH("QUOTES",B90)))</formula>
    </cfRule>
  </conditionalFormatting>
  <conditionalFormatting sqref="B90 B93">
    <cfRule type="containsText" dxfId="2" priority="1" operator="containsText" text="ORDERED">
      <formula>NOT(ISERROR(SEARCH("ORDERED",B90)))</formula>
    </cfRule>
    <cfRule type="containsText" dxfId="1" priority="2" operator="containsText" text="QUOTED">
      <formula>NOT(ISERROR(SEARCH("QUOTED",B90)))</formula>
    </cfRule>
    <cfRule type="containsText" dxfId="0" priority="3" operator="containsText" text="NOT STARTED">
      <formula>NOT(ISERROR(SEARCH("NOT STARTED",B90)))</formula>
    </cfRule>
  </conditionalFormatting>
  <dataValidations count="16">
    <dataValidation type="list" allowBlank="1" showInputMessage="1" showErrorMessage="1" sqref="B9 B15 B18 B12 B96:B112" xr:uid="{009E1155-6BA5-D343-AECC-03D8FC2D2E01}">
      <formula1>$B$114:$B$118</formula1>
    </dataValidation>
    <dataValidation type="list" allowBlank="1" showInputMessage="1" showErrorMessage="1" sqref="F9 F15 F18 F12 F96:F112" xr:uid="{4D0FAF25-CD64-5944-AA55-5455D4019720}">
      <formula1>$F$114:$F$116</formula1>
    </dataValidation>
    <dataValidation type="list" allowBlank="1" showInputMessage="1" showErrorMessage="1" sqref="I9:I20 I96:I112" xr:uid="{DB43FA80-28FC-9246-8382-9F3803634A00}">
      <formula1>$I$114:$I$116</formula1>
    </dataValidation>
    <dataValidation type="list" allowBlank="1" showInputMessage="1" showErrorMessage="1" sqref="C9:C20 C96:C112" xr:uid="{8A30F299-2045-5345-ADF3-AFE47D811A5E}">
      <formula1>$C$114:$C$117</formula1>
    </dataValidation>
    <dataValidation type="list" allowBlank="1" showInputMessage="1" showErrorMessage="1" sqref="C21:C38" xr:uid="{888596C9-8DD4-E542-8B3F-8479699897E5}">
      <formula1>$C$96:$C$99</formula1>
    </dataValidation>
    <dataValidation type="list" allowBlank="1" showInputMessage="1" showErrorMessage="1" sqref="I21:I38" xr:uid="{D2B0EE28-B558-BE44-BD85-D82AC291996E}">
      <formula1>$I$96:$I$98</formula1>
    </dataValidation>
    <dataValidation type="list" allowBlank="1" showInputMessage="1" showErrorMessage="1" sqref="F21 F36 F33 F24 F30 F27" xr:uid="{BC27A119-57AF-2648-8C6C-DBC72ECE0286}">
      <formula1>$F$96:$F$98</formula1>
    </dataValidation>
    <dataValidation type="list" allowBlank="1" showInputMessage="1" showErrorMessage="1" sqref="B21 B36 B33 B24 B30 B27" xr:uid="{78E7E784-699E-F14E-8682-FC3EEE496E53}">
      <formula1>$B$96:$B$100</formula1>
    </dataValidation>
    <dataValidation type="list" allowBlank="1" showInputMessage="1" showErrorMessage="1" sqref="C39:C89" xr:uid="{C43F2170-AF44-854C-87E6-7689810DD272}">
      <formula1>$C$63:$C$66</formula1>
    </dataValidation>
    <dataValidation type="list" allowBlank="1" showInputMessage="1" showErrorMessage="1" sqref="B39 B87 B84 B81 B78 B75 B63 B60 B57 B54 B51 B42 B48 B45 B72 B69 B66" xr:uid="{5EBEC6D9-9DD4-564F-8046-5B4657351028}">
      <formula1>$B$63:$B$67</formula1>
    </dataValidation>
    <dataValidation type="list" allowBlank="1" showInputMessage="1" showErrorMessage="1" sqref="F39 F87 F81 F75 F69 F66 F63 F60 F57 F54 F51 F42 F48 F45 F72 F78 F84" xr:uid="{E3A7FBE2-EB7E-BD4B-A47D-BE691123D342}">
      <formula1>$F$63:$F$65</formula1>
    </dataValidation>
    <dataValidation type="list" allowBlank="1" showInputMessage="1" showErrorMessage="1" sqref="I39 I42:I89" xr:uid="{92E848DE-B28C-CD45-9EB1-CB02DA25E559}">
      <formula1>$I$63:$I$65</formula1>
    </dataValidation>
    <dataValidation type="list" allowBlank="1" showInputMessage="1" showErrorMessage="1" sqref="B90 B93" xr:uid="{84F9F4A2-58DC-E24A-90C1-28D73A5F28AE}">
      <formula1>$B$45:$B$49</formula1>
    </dataValidation>
    <dataValidation type="list" allowBlank="1" showInputMessage="1" showErrorMessage="1" sqref="F90 F93" xr:uid="{5DA75AD8-80D7-AE42-88DF-85B40C4111CA}">
      <formula1>$F$45:$F$47</formula1>
    </dataValidation>
    <dataValidation type="list" allowBlank="1" showInputMessage="1" showErrorMessage="1" sqref="I90:I95" xr:uid="{02890E8A-C368-1C4B-B17F-63564CC7BD98}">
      <formula1>$I$45:$I$47</formula1>
    </dataValidation>
    <dataValidation type="list" allowBlank="1" showInputMessage="1" showErrorMessage="1" sqref="C90:C95" xr:uid="{C83154E3-51D8-E549-AFDD-DB6DF20D5CA9}">
      <formula1>$C$45:$C$48</formula1>
    </dataValidation>
  </dataValidation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9DDCC-A2A2-4887-8CB2-A2B09AFA3371}">
  <dimension ref="A1:D13"/>
  <sheetViews>
    <sheetView workbookViewId="0">
      <selection activeCell="A5" sqref="A5"/>
    </sheetView>
  </sheetViews>
  <sheetFormatPr defaultRowHeight="15"/>
  <cols>
    <col min="1" max="1" width="9.5703125" bestFit="1" customWidth="1"/>
    <col min="2" max="2" width="16" customWidth="1"/>
    <col min="3" max="3" width="43.140625" customWidth="1"/>
  </cols>
  <sheetData>
    <row r="1" spans="1:4">
      <c r="A1" t="s">
        <v>476</v>
      </c>
    </row>
    <row r="3" spans="1:4">
      <c r="A3" t="s">
        <v>477</v>
      </c>
      <c r="B3" t="s">
        <v>478</v>
      </c>
      <c r="C3" t="s">
        <v>479</v>
      </c>
    </row>
    <row r="4" spans="1:4" ht="15.75">
      <c r="A4" s="106" t="s">
        <v>77</v>
      </c>
      <c r="B4" s="107" t="s">
        <v>480</v>
      </c>
      <c r="C4" s="108" t="s">
        <v>481</v>
      </c>
    </row>
    <row r="5" spans="1:4">
      <c r="A5" s="109" t="s">
        <v>195</v>
      </c>
      <c r="C5" s="110" t="s">
        <v>408</v>
      </c>
    </row>
    <row r="6" spans="1:4">
      <c r="A6" s="109" t="s">
        <v>195</v>
      </c>
      <c r="C6" s="111" t="s">
        <v>410</v>
      </c>
    </row>
    <row r="7" spans="1:4">
      <c r="A7" s="109" t="s">
        <v>195</v>
      </c>
      <c r="C7" s="111" t="s">
        <v>411</v>
      </c>
    </row>
    <row r="8" spans="1:4">
      <c r="A8" s="109" t="s">
        <v>195</v>
      </c>
      <c r="C8" s="111" t="s">
        <v>412</v>
      </c>
    </row>
    <row r="9" spans="1:4">
      <c r="A9" s="109" t="s">
        <v>195</v>
      </c>
      <c r="C9" s="111" t="s">
        <v>413</v>
      </c>
    </row>
    <row r="10" spans="1:4">
      <c r="A10" s="109" t="s">
        <v>195</v>
      </c>
      <c r="C10" s="111" t="s">
        <v>414</v>
      </c>
    </row>
    <row r="11" spans="1:4">
      <c r="A11" s="112" t="s">
        <v>195</v>
      </c>
      <c r="B11" s="113"/>
      <c r="C11" s="114" t="s">
        <v>416</v>
      </c>
    </row>
    <row r="12" spans="1:4">
      <c r="C12" s="104"/>
      <c r="D12" s="105"/>
    </row>
    <row r="13" spans="1:4">
      <c r="C13" s="104"/>
      <c r="D13" s="105"/>
    </row>
  </sheetData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B431DFB-B501-4D90-A300-DF41893647E3}">
          <x14:formula1>
            <xm:f>'LISTS TO DO EDIT'!$A$1:$A$4</xm:f>
          </x14:formula1>
          <xm:sqref>A4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7F371954819A458F47CA84CD301B43" ma:contentTypeVersion="14" ma:contentTypeDescription="Create a new document." ma:contentTypeScope="" ma:versionID="def8001663255dedb0939f38893736b2">
  <xsd:schema xmlns:xsd="http://www.w3.org/2001/XMLSchema" xmlns:xs="http://www.w3.org/2001/XMLSchema" xmlns:p="http://schemas.microsoft.com/office/2006/metadata/properties" xmlns:ns1="http://schemas.microsoft.com/sharepoint/v3" xmlns:ns2="7c0057c9-4317-4b18-8010-28e07644645a" xmlns:ns3="2dfb83ad-2bc5-451b-9c79-2118d7a7d4be" targetNamespace="http://schemas.microsoft.com/office/2006/metadata/properties" ma:root="true" ma:fieldsID="b61e92cacf044d3b886f605c2673e6db" ns1:_="" ns2:_="" ns3:_="">
    <xsd:import namespace="http://schemas.microsoft.com/sharepoint/v3"/>
    <xsd:import namespace="7c0057c9-4317-4b18-8010-28e07644645a"/>
    <xsd:import namespace="2dfb83ad-2bc5-451b-9c79-2118d7a7d4b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Call_x003f_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057c9-4317-4b18-8010-28e0764464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all_x003f_" ma:index="21" nillable="true" ma:displayName="Call?" ma:default="0" ma:format="Dropdown" ma:internalName="Call_x003f_">
      <xsd:simpleType>
        <xsd:restriction base="dms:Boolean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fb83ad-2bc5-451b-9c79-2118d7a7d4b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ll_x003f_ xmlns="7c0057c9-4317-4b18-8010-28e07644645a">false</Call_x003f_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A41D682-9E6D-4ABD-932F-4194B09603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595EB2-5673-438E-BD03-F70982E1E9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c0057c9-4317-4b18-8010-28e07644645a"/>
    <ds:schemaRef ds:uri="2dfb83ad-2bc5-451b-9c79-2118d7a7d4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0DB391-59E5-4AC2-96EC-BAD33ED99A09}">
  <ds:schemaRefs>
    <ds:schemaRef ds:uri="http://schemas.microsoft.com/office/2006/metadata/properties"/>
    <ds:schemaRef ds:uri="http://schemas.microsoft.com/office/infopath/2007/PartnerControls"/>
    <ds:schemaRef ds:uri="7c0057c9-4317-4b18-8010-28e07644645a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MASTER LIST</vt:lpstr>
      <vt:lpstr>New Master List</vt:lpstr>
      <vt:lpstr>Sheet2</vt:lpstr>
      <vt:lpstr>Order Tracking</vt:lpstr>
      <vt:lpstr>Sheet1</vt:lpstr>
      <vt:lpstr>REGION V</vt:lpstr>
      <vt:lpstr>REGION IV</vt:lpstr>
      <vt:lpstr>ALL REGIONS</vt:lpstr>
      <vt:lpstr>Training Requests</vt:lpstr>
      <vt:lpstr>REGIONAL BUDGETS (2)</vt:lpstr>
      <vt:lpstr>LISTS TO DO EDIT</vt:lpstr>
      <vt:lpstr>Sheet3</vt:lpstr>
      <vt:lpstr>REGIONAL BUDGETS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Bruno</dc:creator>
  <cp:keywords/>
  <dc:description/>
  <cp:lastModifiedBy>Andy Lewen</cp:lastModifiedBy>
  <cp:revision/>
  <dcterms:created xsi:type="dcterms:W3CDTF">2020-12-14T15:08:02Z</dcterms:created>
  <dcterms:modified xsi:type="dcterms:W3CDTF">2022-04-20T18:52:22Z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0x010100FC7F371954819A458F47CA84CD301B43</vt:lpwstr>
  </property>
</Properties>
</file>